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" yWindow="4464" windowWidth="22848" windowHeight="4560"/>
  </bookViews>
  <sheets>
    <sheet name="Amendment #1" sheetId="1" r:id="rId1"/>
    <sheet name="Sheet3" sheetId="4" state="hidden" r:id="rId2"/>
  </sheets>
  <externalReferences>
    <externalReference r:id="rId3"/>
  </externalReferences>
  <definedNames>
    <definedName name="_xlnm._FilterDatabase" localSheetId="0" hidden="1">'Amendment #1'!$C$7:$X$223</definedName>
    <definedName name="Category">Sheet3!$A$1:$A$31</definedName>
    <definedName name="Description">#REF!</definedName>
    <definedName name="_xlnm.Print_Area" localSheetId="0">'Amendment #1'!$A$1:$X$191</definedName>
    <definedName name="_xlnm.Print_Titles" localSheetId="0">'Amendment #1'!$4:$7</definedName>
    <definedName name="Quantity">#REF!</definedName>
    <definedName name="usdalist" localSheetId="0">'[1]Avg Price File'!$A$6:$O$518</definedName>
  </definedNames>
  <calcPr calcId="145621"/>
</workbook>
</file>

<file path=xl/calcChain.xml><?xml version="1.0" encoding="utf-8"?>
<calcChain xmlns="http://schemas.openxmlformats.org/spreadsheetml/2006/main">
  <c r="N125" i="1" l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S157" i="1" l="1"/>
  <c r="O157" i="1"/>
  <c r="S156" i="1"/>
  <c r="O156" i="1"/>
  <c r="S155" i="1"/>
  <c r="O155" i="1"/>
  <c r="S154" i="1"/>
  <c r="O154" i="1"/>
  <c r="S153" i="1"/>
  <c r="O153" i="1"/>
  <c r="S152" i="1"/>
  <c r="O152" i="1"/>
  <c r="N158" i="1" l="1"/>
  <c r="P71" i="1" l="1"/>
  <c r="P70" i="1"/>
  <c r="O69" i="1"/>
  <c r="P69" i="1" s="1"/>
  <c r="O68" i="1"/>
  <c r="O67" i="1"/>
  <c r="P67" i="1" s="1"/>
  <c r="O66" i="1"/>
  <c r="P66" i="1" s="1"/>
  <c r="O65" i="1"/>
  <c r="P65" i="1" s="1"/>
  <c r="O64" i="1"/>
  <c r="P64" i="1" s="1"/>
  <c r="O63" i="1"/>
  <c r="P63" i="1" s="1"/>
  <c r="K72" i="1" l="1"/>
  <c r="N76" i="1" l="1"/>
  <c r="U76" i="1" s="1"/>
  <c r="W76" i="1" s="1"/>
  <c r="N75" i="1"/>
  <c r="O75" i="1" s="1"/>
  <c r="O76" i="1" l="1"/>
  <c r="P68" i="1"/>
  <c r="U75" i="1"/>
  <c r="W75" i="1" s="1"/>
</calcChain>
</file>

<file path=xl/sharedStrings.xml><?xml version="1.0" encoding="utf-8"?>
<sst xmlns="http://schemas.openxmlformats.org/spreadsheetml/2006/main" count="1851" uniqueCount="471">
  <si>
    <t>USDA Foods End Products SEPDS Information</t>
  </si>
  <si>
    <t>Pricing Information</t>
  </si>
  <si>
    <t>Commercial Equivalents</t>
  </si>
  <si>
    <t>Net Off Invoice</t>
  </si>
  <si>
    <t xml:space="preserve">Fee for Service </t>
  </si>
  <si>
    <t xml:space="preserve">Item Description                                                                                                                                    </t>
  </si>
  <si>
    <t>Manufacturer Code</t>
  </si>
  <si>
    <t>Net Weight Per Case (lbs.)</t>
  </si>
  <si>
    <t>Servings Per Case</t>
  </si>
  <si>
    <t>Net Weight per Serving (oz.)</t>
  </si>
  <si>
    <t>WBSCM Item Code</t>
  </si>
  <si>
    <t>WBSCM Item Description</t>
  </si>
  <si>
    <t>DF Inventory Drawdown per case</t>
  </si>
  <si>
    <t>Value per pound of DF</t>
  </si>
  <si>
    <t>Value of DF per case</t>
  </si>
  <si>
    <t>Net Off Invoice Discount off Commercial Price</t>
  </si>
  <si>
    <t>Case Price</t>
  </si>
  <si>
    <t>Quantity</t>
  </si>
  <si>
    <t>Commercial Item Manufacturer Code</t>
  </si>
  <si>
    <t>Commercial Price 
FOB Distributor</t>
  </si>
  <si>
    <t>Commercial Price 
FOB Manufacturer</t>
  </si>
  <si>
    <t>ASIAN</t>
  </si>
  <si>
    <t>BAKERY</t>
  </si>
  <si>
    <t>BREAKFAST</t>
  </si>
  <si>
    <t>BURRITOS</t>
  </si>
  <si>
    <t>BOXED MEALS</t>
  </si>
  <si>
    <t>CHEESE</t>
  </si>
  <si>
    <t>CANNED GOODS</t>
  </si>
  <si>
    <t>CONDIMENTS</t>
  </si>
  <si>
    <t>COOKIES</t>
  </si>
  <si>
    <t>DRESSING</t>
  </si>
  <si>
    <t>EGGS</t>
  </si>
  <si>
    <t>FISH</t>
  </si>
  <si>
    <t>HISPANIC</t>
  </si>
  <si>
    <t>ITALIAN</t>
  </si>
  <si>
    <t>MUFFIN</t>
  </si>
  <si>
    <t>NUTS</t>
  </si>
  <si>
    <t>PASTA</t>
  </si>
  <si>
    <t>PIZZA</t>
  </si>
  <si>
    <t>POCKETS</t>
  </si>
  <si>
    <t>POTATOES</t>
  </si>
  <si>
    <t>SANDWICHES</t>
  </si>
  <si>
    <t>SAUCES</t>
  </si>
  <si>
    <t>SNACKS</t>
  </si>
  <si>
    <t>SOUPS</t>
  </si>
  <si>
    <t>VEGETARIAN</t>
  </si>
  <si>
    <t>BEEF</t>
  </si>
  <si>
    <t>CHICKEN</t>
  </si>
  <si>
    <t>TURKEY</t>
  </si>
  <si>
    <t>PORK</t>
  </si>
  <si>
    <t>FRUIT</t>
  </si>
  <si>
    <t>Select 
Product 
Category</t>
  </si>
  <si>
    <t>APPLES FOR FURTHER PROCESSING-BULK</t>
  </si>
  <si>
    <t>truckload</t>
  </si>
  <si>
    <t>TOMATO</t>
  </si>
  <si>
    <t>Processed USDA Foods Products and Commercial Equivalents - Market Basket</t>
  </si>
  <si>
    <t>1/2 truckload</t>
  </si>
  <si>
    <t>2 pallets</t>
  </si>
  <si>
    <t>Meets USDA Buy American Provision
Y=Yes
N=No</t>
  </si>
  <si>
    <t>Y</t>
  </si>
  <si>
    <t>Prices effective January 1 - June 30, 2018</t>
  </si>
  <si>
    <t>Awarded December 21, 2017</t>
  </si>
  <si>
    <t>RFP No. 1702 - Amendment #1 AWARD</t>
  </si>
  <si>
    <t>Sunbutter and Grape Jelly sandwich with crust, IW</t>
  </si>
  <si>
    <t>15228</t>
  </si>
  <si>
    <t>sunflower seed spread</t>
  </si>
  <si>
    <t>DOT Delivered</t>
  </si>
  <si>
    <t>All Natural Turkey Ham Steak 1.46 oz.</t>
  </si>
  <si>
    <t>230224</t>
  </si>
  <si>
    <t>TURKEY CHILLED -BULK</t>
  </si>
  <si>
    <t>4000 LBS</t>
  </si>
  <si>
    <t>All Natural Smoked Turkey Breast 1.75" Logs Boxed</t>
  </si>
  <si>
    <t>231930</t>
  </si>
  <si>
    <t>All Natural Turkey Ham Log 1.75" Boxed</t>
  </si>
  <si>
    <t>256830</t>
  </si>
  <si>
    <t>Manufacturer</t>
  </si>
  <si>
    <t>Line No.</t>
  </si>
  <si>
    <t>JSB Industries Muffintown</t>
  </si>
  <si>
    <t>Jennie-O Turkey Store</t>
  </si>
  <si>
    <t xml:space="preserve">Chorizo Style Seasonrf Beef, Bean and Cheese Sope </t>
  </si>
  <si>
    <t>C80865</t>
  </si>
  <si>
    <t>Ground Beef</t>
  </si>
  <si>
    <t>40,000#</t>
  </si>
  <si>
    <t xml:space="preserve">2 Pallets </t>
  </si>
  <si>
    <t>Mozzarella Cheese</t>
  </si>
  <si>
    <t xml:space="preserve">Chorizo Style Seasoned Beef and Cheese Sunrise Stick </t>
  </si>
  <si>
    <t>C18021</t>
  </si>
  <si>
    <t xml:space="preserve">Macaroni &amp; Cheese </t>
  </si>
  <si>
    <t>C80861</t>
  </si>
  <si>
    <t xml:space="preserve">Processed Cheese </t>
  </si>
  <si>
    <t>N/A</t>
  </si>
  <si>
    <t xml:space="preserve">Triple B 100% Beef Burger with foil wrapper </t>
  </si>
  <si>
    <t>C324000B</t>
  </si>
  <si>
    <t>N32400B</t>
  </si>
  <si>
    <t>Integrated Food Service</t>
  </si>
  <si>
    <t>Farmington Fresh</t>
  </si>
  <si>
    <t>Apples, Sliced (Red/Green) IW</t>
  </si>
  <si>
    <t>100</t>
  </si>
  <si>
    <t>104</t>
  </si>
  <si>
    <t>1 pallet</t>
  </si>
  <si>
    <t>200</t>
  </si>
  <si>
    <t>Apples, Diced (Red/Green) bulk</t>
  </si>
  <si>
    <t>202</t>
  </si>
  <si>
    <t>10 cases</t>
  </si>
  <si>
    <t>359</t>
  </si>
  <si>
    <t>Apples, Dliced (Red/Green) bulk</t>
  </si>
  <si>
    <t>413</t>
  </si>
  <si>
    <t>Apples, Sliced (Red/Green) bulk</t>
  </si>
  <si>
    <t>431</t>
  </si>
  <si>
    <t>443</t>
  </si>
  <si>
    <t>ES Foods</t>
  </si>
  <si>
    <t>WG Veggie Pinwheel</t>
  </si>
  <si>
    <t>25407</t>
  </si>
  <si>
    <t>Cheese Moz LM PT SKM UNFZ Proc</t>
  </si>
  <si>
    <t>5000# combined frozen</t>
  </si>
  <si>
    <t>IW WG Veggie Pinwheel</t>
  </si>
  <si>
    <t>25417</t>
  </si>
  <si>
    <t>FULLY COOKED PORK CHORIZO CRUMBLES</t>
  </si>
  <si>
    <t>CNQCC104P</t>
  </si>
  <si>
    <t>PORK PICNIC BNLS FRZ CTN-60 LB</t>
  </si>
  <si>
    <t>5,000 LBS. COMBINED</t>
  </si>
  <si>
    <t>BEEF SAUSAGE &amp; CHEESE BREAKFAST SANDWICH, IW</t>
  </si>
  <si>
    <t>QSC225B</t>
  </si>
  <si>
    <t>BEEF COARSE GROUND FRZ CTN-60 LB</t>
  </si>
  <si>
    <t>Don Lee Farms</t>
  </si>
  <si>
    <t>Fiesta Cheese Omelet</t>
  </si>
  <si>
    <t>40187</t>
  </si>
  <si>
    <t>28.88</t>
  </si>
  <si>
    <t>2.2 oz</t>
  </si>
  <si>
    <t>26 pallets or less than 42,999#</t>
  </si>
  <si>
    <t>13 pallets or less than 21,499 pounds</t>
  </si>
  <si>
    <t>Cargill Kitchen</t>
  </si>
  <si>
    <t>Bean and Cheese Bowl , IW</t>
  </si>
  <si>
    <t>55999</t>
  </si>
  <si>
    <t>Cheese Cheddar Block -40LBS</t>
  </si>
  <si>
    <t>300 cs.</t>
  </si>
  <si>
    <t>10 cs.</t>
  </si>
  <si>
    <t>WG Cherry Muffin ,IW</t>
  </si>
  <si>
    <t>64172</t>
  </si>
  <si>
    <t>Eggs whole Frozen CTN</t>
  </si>
  <si>
    <t>WG Lemon Muffin, IW</t>
  </si>
  <si>
    <t>64191</t>
  </si>
  <si>
    <t>WG Orange Muffin, IW</t>
  </si>
  <si>
    <t>64211</t>
  </si>
  <si>
    <t>WG Cherry Muffin, IW</t>
  </si>
  <si>
    <t>60425</t>
  </si>
  <si>
    <t>WG  Lemon Muffin, IW</t>
  </si>
  <si>
    <t>60463</t>
  </si>
  <si>
    <t>60631</t>
  </si>
  <si>
    <t>WG  Banana Loaf, IW</t>
  </si>
  <si>
    <t>60011</t>
  </si>
  <si>
    <t>WG Blueberry Loaf, IW</t>
  </si>
  <si>
    <t>60013</t>
  </si>
  <si>
    <t xml:space="preserve">Buena Vista </t>
  </si>
  <si>
    <t>Spicy Alaska Pollock Sandwich Portions</t>
  </si>
  <si>
    <t>425226</t>
  </si>
  <si>
    <t>3.6oz</t>
  </si>
  <si>
    <t>FISH AK PLCK FRZ BULK CTN</t>
  </si>
  <si>
    <t>2500 lb min delivery</t>
  </si>
  <si>
    <t>Trident</t>
  </si>
  <si>
    <t>COUNTRY FRIED BREADED BEEF STEAK PATTIES - STICK SHAPED (4 pcs @ 0.93 oz)</t>
  </si>
  <si>
    <t>1-2316-20WG</t>
  </si>
  <si>
    <t>BEEF COURSE GROUND FRZ CTN-60LB</t>
  </si>
  <si>
    <t>2,500 LBS</t>
  </si>
  <si>
    <t>2316WG</t>
  </si>
  <si>
    <t>COUNTRY FRIED BREADED BEEF STEAK PATTIES</t>
  </si>
  <si>
    <t>1-234-20WG</t>
  </si>
  <si>
    <t>3-234-20WG</t>
  </si>
  <si>
    <t>FULLY COOKED HARVEST BREADED BEEF PATTIES MADE WITH APPLESAUCE</t>
  </si>
  <si>
    <t>69005</t>
  </si>
  <si>
    <t>FULLY COOKED HARVEST BREADED BEEF PATTIES STICK SHAPED MADE WITH</t>
  </si>
  <si>
    <t>69006</t>
  </si>
  <si>
    <t>COUNTRY FRIED BREADED BEEF PATTIE</t>
  </si>
  <si>
    <t>69007</t>
  </si>
  <si>
    <t>COUNTRY FRIED BREADED BEEF PATTIE STICK SHAPED 4@0.97 oz per serving</t>
  </si>
  <si>
    <t>69009</t>
  </si>
  <si>
    <t>COUNTRY FRIED BREADED BEEF PATTIE MADE WITH APPLESAUCE</t>
  </si>
  <si>
    <t>69011</t>
  </si>
  <si>
    <t>COUNTRY FRIED BREADED BEEF PATTIE STICKED SHAPED MADE WITH APPLESAUCE 4@0.97 oz per serving</t>
  </si>
  <si>
    <t>69012</t>
  </si>
  <si>
    <t>FULLY COOKED COUNTRY FRIED BEEF STEAK FRIITTER FOR BISCUIT</t>
  </si>
  <si>
    <t>69033</t>
  </si>
  <si>
    <t>FULLY COOKED COUNTRY FRIED STRIP SHAPED BEEF STEAKS</t>
  </si>
  <si>
    <t>69037</t>
  </si>
  <si>
    <t>FULLY COOKED COUNTRY FRIED STRIP SHAPED BEEF PATTIES</t>
  </si>
  <si>
    <t>69038</t>
  </si>
  <si>
    <t>FULLY COOKED COUNTRY FRIED BEEF PATTIES</t>
  </si>
  <si>
    <t>69039</t>
  </si>
  <si>
    <t>FULLY COOKED COUNTRY FRIED BEEF STEAKS</t>
  </si>
  <si>
    <t>69035</t>
  </si>
  <si>
    <t>FULLY COOKED BREADED BEEF STEAK CHOPPED AND FORMED</t>
  </si>
  <si>
    <t>69093</t>
  </si>
  <si>
    <t>FULLY COOKED COUNTRY FRIED NUGGET SHAPED BEEF STEAKS</t>
  </si>
  <si>
    <t>69036</t>
  </si>
  <si>
    <t>OUR DELUX FLAMEBROILED BEEF STEAK BURGER CARAMEL COLOR ADDED</t>
  </si>
  <si>
    <t>1-15-312-09</t>
  </si>
  <si>
    <t>1-15-327-09</t>
  </si>
  <si>
    <t>1-15-924-20</t>
  </si>
  <si>
    <t>3-15-324-09</t>
  </si>
  <si>
    <t>CN FLAMEBROILED BEEF STEAKS</t>
  </si>
  <si>
    <t>3760</t>
  </si>
  <si>
    <t>FLAMEBROILED BEEF PATTY</t>
  </si>
  <si>
    <t>69242</t>
  </si>
  <si>
    <t>Flame Broiled Beef Steak</t>
  </si>
  <si>
    <t>80024ADFL</t>
  </si>
  <si>
    <t>80024ACN</t>
  </si>
  <si>
    <t>80030ADFL</t>
  </si>
  <si>
    <t>80030ACN</t>
  </si>
  <si>
    <t xml:space="preserve">FULLY COOKED FLAME BROILED BEEF PATTY MADE WITH APPLESAUCE _ CARAMEL COLOR ADDED </t>
  </si>
  <si>
    <t>1-155-415-20</t>
  </si>
  <si>
    <t>FLAMEBROILED BEEF PATTIES MADE WITH APPLESAUCE - CARAMEL COLOR ADDED</t>
  </si>
  <si>
    <t>1-155-425-20</t>
  </si>
  <si>
    <t>155-425-20</t>
  </si>
  <si>
    <t>FLAMEBROILED BEEF PATTIES CARAMEL COLOR ADDED</t>
  </si>
  <si>
    <t>1-155-820-20</t>
  </si>
  <si>
    <t>155-820-0</t>
  </si>
  <si>
    <t>1-155-825-20</t>
  </si>
  <si>
    <t>155-825-0</t>
  </si>
  <si>
    <t>Fully Cooked Beef and Onion Patty Caramel Color Added</t>
  </si>
  <si>
    <t>3779-150</t>
  </si>
  <si>
    <t>3879-150</t>
  </si>
  <si>
    <t>CN Fully Cooked Flame Broiled Beef Patties w/ Onion (w/Wrappers)</t>
  </si>
  <si>
    <t>3782</t>
  </si>
  <si>
    <t>FULLY COOKED BEEF PATTIES WITH MUSHROOMS</t>
  </si>
  <si>
    <t>69076</t>
  </si>
  <si>
    <t>FULLY COOKED FLAME BROILED BEEF PATTY CARAMEL COLOR ADDED</t>
  </si>
  <si>
    <t>69081</t>
  </si>
  <si>
    <t>69097</t>
  </si>
  <si>
    <t>CN FULLY COOKED BEEF PATTIES WITH BEANS AND CARAMEL COLOR ADDED</t>
  </si>
  <si>
    <t>69103</t>
  </si>
  <si>
    <t>FULLY COOKED BEEF STEAKS WITH CARAMEL COLOR ADDED</t>
  </si>
  <si>
    <t>69104</t>
  </si>
  <si>
    <t>LOW SODIUM BEEF PATTY CRUMBLES CARAMEL COLOR ADDED</t>
  </si>
  <si>
    <t>1-320610-20</t>
  </si>
  <si>
    <t>3-320610-20</t>
  </si>
  <si>
    <t>CHARBROILED BEEF MEATBALLS MADE WITH APPLESAUCE</t>
  </si>
  <si>
    <t>1-17-405-20</t>
  </si>
  <si>
    <t>3-17-405-20</t>
  </si>
  <si>
    <t>CLEAN LABEL MEATBALL FULLY COOKE 0.5 OZ.</t>
  </si>
  <si>
    <t>69240</t>
  </si>
  <si>
    <t xml:space="preserve">CLEAN LABEL MEATBALL FULLY COOKED 1.0 OZ. </t>
  </si>
  <si>
    <t>69241</t>
  </si>
  <si>
    <t>FLAMEBROILED RIB SHAPED BEEF PATTIES SMOKE FLAVOR ADDED</t>
  </si>
  <si>
    <t>1-14-531-0</t>
  </si>
  <si>
    <t>14-531-0</t>
  </si>
  <si>
    <t>CN Fully Cooked Riblet Shaped Beef Patties w/ Honey BBQ Sauce</t>
  </si>
  <si>
    <t>3741</t>
  </si>
  <si>
    <t>FLAMEBROILED BEEF SALISBURY STEAK W/ CARAMEL COLOR</t>
  </si>
  <si>
    <t>1-16-530-0</t>
  </si>
  <si>
    <t>16-530-0</t>
  </si>
  <si>
    <t>BEEF MEATLOAF WITH KETCHUP GLAZE - MADE WITH APPLESAUCE</t>
  </si>
  <si>
    <t>1-56403-20</t>
  </si>
  <si>
    <t>56403-20</t>
  </si>
  <si>
    <t>CN Fully Cooked Flame Broiled Salisbury Steaks</t>
  </si>
  <si>
    <t>3720</t>
  </si>
  <si>
    <t>3721</t>
  </si>
  <si>
    <t>CN Fully Cooked Flame Broiled Beef Patty Mini Burger Twin Sandwich</t>
  </si>
  <si>
    <t>FLAMEBROILED BEEF STEAK BURGERS CARAMEL COLOR ADDED - WITH BUNS</t>
  </si>
  <si>
    <t>FLAMEBROILED BEEF PATTY CHOPPED AND FORMED CARAMEL COLOR ADDED</t>
  </si>
  <si>
    <t>Flame Broiled Beef Pattie</t>
  </si>
  <si>
    <t>80124ADFL</t>
  </si>
  <si>
    <t>80124ACN</t>
  </si>
  <si>
    <t>80130ADFL</t>
  </si>
  <si>
    <t>80130ACN</t>
  </si>
  <si>
    <t>CN Flame Broiled Beef Patty w/ Mesquite Smoke Flavoring (Sleeve Packed)</t>
  </si>
  <si>
    <t>9536</t>
  </si>
  <si>
    <t>HARVEST BREADED PORK PATTIES - MADE WITH APPLESAUCE</t>
  </si>
  <si>
    <t>1-24640-0</t>
  </si>
  <si>
    <t>PORK PICNIC BNLS FRZ CTN - 60 LB</t>
  </si>
  <si>
    <t>24640-0</t>
  </si>
  <si>
    <t>BREADED MOCK DRUMSTICKS  BREADED PORK PATTIES</t>
  </si>
  <si>
    <t>1-46-701-15</t>
  </si>
  <si>
    <t>46-701-15</t>
  </si>
  <si>
    <t>COOKED BREADED PORK PATTIES</t>
  </si>
  <si>
    <t>69019</t>
  </si>
  <si>
    <t>FULLY COOKED COUNTRY FRIED PORK STEAKS</t>
  </si>
  <si>
    <t>69040</t>
  </si>
  <si>
    <t>Peanut Butter &amp; Jelly Cup</t>
  </si>
  <si>
    <t>90017</t>
  </si>
  <si>
    <t>PEANUT BUTTER SMOOTH DRUM  - 500 LB</t>
  </si>
  <si>
    <t>Peanut Butter &amp; Banana Sandwich on White WG Bread</t>
  </si>
  <si>
    <t>A1312</t>
  </si>
  <si>
    <t>AdvancePierre Foods</t>
  </si>
  <si>
    <t xml:space="preserve">Tyson Foods </t>
  </si>
  <si>
    <t xml:space="preserve">FC WG Breaded, Homestyle, Chicken Breast Chunks </t>
  </si>
  <si>
    <t>26976-0928</t>
  </si>
  <si>
    <t>Chicken Large Chilled--BULK</t>
  </si>
  <si>
    <t>5000#</t>
  </si>
  <si>
    <t>26976-928</t>
  </si>
  <si>
    <t>Truckload</t>
  </si>
  <si>
    <t>FC Boneless, Skinless Chicken Dark Meat with Korean BBQ Style Sauce</t>
  </si>
  <si>
    <t>10749-0928</t>
  </si>
  <si>
    <t>10749-928</t>
  </si>
  <si>
    <t>FC Chicken Meatball</t>
  </si>
  <si>
    <t>11026-0328</t>
  </si>
  <si>
    <t>11026-328</t>
  </si>
  <si>
    <t>5" WG Cheese Stick</t>
  </si>
  <si>
    <t>702210-1120</t>
  </si>
  <si>
    <t>CHEESE MOZ LM PT SKM UNFZ PROC PK (41125)</t>
  </si>
  <si>
    <t>FC Boneless, Skinless Chicken Dark Meat with Lemongrass Sauce</t>
  </si>
  <si>
    <t>20876-928</t>
  </si>
  <si>
    <t>Fr Bread Pep Pizza w/ coin pep bulk</t>
  </si>
  <si>
    <t>82010</t>
  </si>
  <si>
    <t>YES</t>
  </si>
  <si>
    <t>MOZZARELLA UNFRZN PROC PAK</t>
  </si>
  <si>
    <t>384 cases</t>
  </si>
  <si>
    <t>yes</t>
  </si>
  <si>
    <t>1 case</t>
  </si>
  <si>
    <t>Fr Bread Pep Pizza w/ coin pep wrapped</t>
  </si>
  <si>
    <t>82015</t>
  </si>
  <si>
    <t>6Inch Rond Pep pizza w coin pep</t>
  </si>
  <si>
    <t>82020</t>
  </si>
  <si>
    <t>Tony Roberts Co.</t>
  </si>
  <si>
    <t>PB Spread &amp; Grape Jelly w/Pea Protein, no HFCS, non-GMO</t>
  </si>
  <si>
    <t>5150065432</t>
  </si>
  <si>
    <t>PEANUTS RAW SHELLED-BULK</t>
  </si>
  <si>
    <t>2000 lbs</t>
  </si>
  <si>
    <t>5150065433</t>
  </si>
  <si>
    <t>16" Big Daddy's WG PreSliced Primo ParBaked Cheese</t>
  </si>
  <si>
    <t>68586</t>
  </si>
  <si>
    <t>Mozzarella</t>
  </si>
  <si>
    <t>7,000 lb combined case order</t>
  </si>
  <si>
    <t>Flour</t>
  </si>
  <si>
    <t>Tomato Paste</t>
  </si>
  <si>
    <t>16" Big Daddy's WG PreSliced Primo ParBaked Turkey Pepperoni</t>
  </si>
  <si>
    <t>68587</t>
  </si>
  <si>
    <t>NEW Tony's 100% Mozz Cheese Pizza</t>
  </si>
  <si>
    <t>68605</t>
  </si>
  <si>
    <t xml:space="preserve">NEW Tony's 100% Mozz Pepperoni Pizza </t>
  </si>
  <si>
    <t>68608</t>
  </si>
  <si>
    <t>NEW Tony's 100% Mozz Cheese Pizza - PreSliced</t>
  </si>
  <si>
    <t>74772</t>
  </si>
  <si>
    <t>NEW Tony's 100% Mozz Pepperoni Pizza - PreSliced</t>
  </si>
  <si>
    <t>74849</t>
  </si>
  <si>
    <t>Schwans</t>
  </si>
  <si>
    <t>CN F/C Spicy Brd Chicken Tender</t>
  </si>
  <si>
    <t>54470</t>
  </si>
  <si>
    <t>CHICKEN LARGE CHILLED BULK</t>
  </si>
  <si>
    <t>Rich Chicks</t>
  </si>
  <si>
    <t>16" WG Pizza Freezer-to-Oven Dough</t>
  </si>
  <si>
    <t>17015</t>
  </si>
  <si>
    <t>Bread Flour, Bulk</t>
  </si>
  <si>
    <t>3000 POUNDS</t>
  </si>
  <si>
    <t>Double Chocolate UBR Bite IW</t>
  </si>
  <si>
    <t>03590</t>
  </si>
  <si>
    <t>Cinnamon UBR Bite IW</t>
  </si>
  <si>
    <t>03601</t>
  </si>
  <si>
    <t>WGR Triple Chocolate Filled Cookie IW</t>
  </si>
  <si>
    <t>03593</t>
  </si>
  <si>
    <t>Rich Products</t>
  </si>
  <si>
    <t>Ketchup / Natural  / Made with sugar / Low Sodium - 114 oz. Jugs/ Pump in Case</t>
  </si>
  <si>
    <t>Tomato</t>
  </si>
  <si>
    <t>REDYL9P</t>
  </si>
  <si>
    <t>Tomato Paste for Bulk Processing</t>
  </si>
  <si>
    <t>NA</t>
  </si>
  <si>
    <t>BBQ Sauce / Made with Sugar/ Low Sodium -114 oz. Jugs/ Pump in Case</t>
  </si>
  <si>
    <t>REDOA9P</t>
  </si>
  <si>
    <t>Original Sriracha Hot Chili Sauce Ketchup - 114 oz. Jugs/ Pump in Case</t>
  </si>
  <si>
    <t>HUYYW9P</t>
  </si>
  <si>
    <t>Red Gold</t>
  </si>
  <si>
    <t>National Food Group</t>
  </si>
  <si>
    <t>Nardone Bros.</t>
  </si>
  <si>
    <t>16” Whole Wheat Pizzeria Style Turkey Meateaters Pizza</t>
  </si>
  <si>
    <t>16WPSTME2</t>
  </si>
  <si>
    <t>LMPS Mozzarella</t>
  </si>
  <si>
    <t>5,000 lbs</t>
  </si>
  <si>
    <t>Whole Wheat Pizzeria Style Turkey Meateaters Pizza</t>
  </si>
  <si>
    <t>64WPSTME2</t>
  </si>
  <si>
    <t>Whole Wheat Turkey Pepperoni Wedge Pizza</t>
  </si>
  <si>
    <t>96WWEDTP2</t>
  </si>
  <si>
    <t>4x6 Whole Wheat Sausage Pizza made with Turkey</t>
  </si>
  <si>
    <t>96WWTS 4x6</t>
  </si>
  <si>
    <t>MCI Foods</t>
  </si>
  <si>
    <t>Bean, Cheddar Cheese Burrito</t>
  </si>
  <si>
    <t>76001</t>
  </si>
  <si>
    <t>40# Y CHD CHSE</t>
  </si>
  <si>
    <t>5000 LBS</t>
  </si>
  <si>
    <t>500 LBS</t>
  </si>
  <si>
    <t>Egg, Cheese, Bacon</t>
  </si>
  <si>
    <t>26028</t>
  </si>
  <si>
    <t xml:space="preserve">Egg ,Cheese, Turkey Sausage   </t>
  </si>
  <si>
    <t>26024</t>
  </si>
  <si>
    <t>Cheddar, Monterey Jack, Green Chili</t>
  </si>
  <si>
    <t>63107</t>
  </si>
  <si>
    <t>3 Cheese, Cheddar, Jack, Motz</t>
  </si>
  <si>
    <t>67777</t>
  </si>
  <si>
    <t>Four Cheese RF CHD,RF MJ,AMR</t>
  </si>
  <si>
    <t>64160</t>
  </si>
  <si>
    <t>NAE CHICKEN &amp; TWO CHEESE MOTZ,CHDR ENCHILADA</t>
  </si>
  <si>
    <t>67779</t>
  </si>
  <si>
    <t>NAE CHICKEN, CHEDDAR CHEESE</t>
  </si>
  <si>
    <t>92272</t>
  </si>
  <si>
    <t>62272</t>
  </si>
  <si>
    <t>NAE CHICKEN, CHEESE</t>
  </si>
  <si>
    <t>71261</t>
  </si>
  <si>
    <t>BEAN,CHEESE de CHILE RELLENO</t>
  </si>
  <si>
    <t>71683</t>
  </si>
  <si>
    <t>SHREDDED BEEF, CHEESE,CHILE COLORADO</t>
  </si>
  <si>
    <t>71686</t>
  </si>
  <si>
    <t>PORK CARNITAS,CHEESE</t>
  </si>
  <si>
    <t>71690</t>
  </si>
  <si>
    <t>NAE CHICKEN , CHEESE</t>
  </si>
  <si>
    <t>67261</t>
  </si>
  <si>
    <t>TWO CHEESE,NAE CHICKEN GRN CH RF CHD, RF</t>
  </si>
  <si>
    <t>43560</t>
  </si>
  <si>
    <t>NAE CHICKEN, CHEESE ENCHILADA</t>
  </si>
  <si>
    <t>61954</t>
  </si>
  <si>
    <t>Cheddar Cheese, mild, shredded 4/5# bags</t>
  </si>
  <si>
    <t>CHEESE NAT AMER FBD BARREL</t>
  </si>
  <si>
    <t>4,000#</t>
  </si>
  <si>
    <t>Jalapeńo Flavored Cheese Sauce 6/5# bags</t>
  </si>
  <si>
    <t>Reduced Fat Cheese Sauce 6/5# bags</t>
  </si>
  <si>
    <t>Queso Blanco Cheese Sauce (White) 6/5# bags</t>
  </si>
  <si>
    <t>Reduced Fat Alfredo Sauce 6/5# bags</t>
  </si>
  <si>
    <t>Broccoli &amp; Cheese Soup</t>
  </si>
  <si>
    <t>Bean &amp; Cheese Burrito Filling</t>
  </si>
  <si>
    <t>Reduced Fat Whole Grain Rich Mac &amp; Cheese</t>
  </si>
  <si>
    <t>Macaroni &amp; Cheese (Elbow) Not WGR</t>
  </si>
  <si>
    <t>Reduced Fat Macaroni &amp; Cheese (Elbow) Not WGR</t>
  </si>
  <si>
    <t xml:space="preserve">Macaroni &amp; Cheese (Straight) Not WGR </t>
  </si>
  <si>
    <t>Reduced Fat Mac &amp; Cheese (Straight) Not WGR</t>
  </si>
  <si>
    <t>Reduced Fat Alfredo Sauce w/ Whole Grain Rich Penne Pasta</t>
  </si>
  <si>
    <t>Low Sodium Whole Grain Rich Mac &amp; Cheese</t>
  </si>
  <si>
    <t>Whole Grain Rich Macaroni &amp; Cheese</t>
  </si>
  <si>
    <t>Reduced Fat Whole Grain Rich Mac &amp; Ch Bowls</t>
  </si>
  <si>
    <t>WGR Biscuit w/ Egg &amp; Cheese Fundle</t>
  </si>
  <si>
    <t>WGR Corn Masa Torta w/ Bean &amp; Cheese Fundle</t>
  </si>
  <si>
    <t>WGR Corn Masa Torta w/ Chicken Taco  &amp; Cheese Fundle</t>
  </si>
  <si>
    <t>IQF Beef Crumbles</t>
  </si>
  <si>
    <t>CP5890</t>
  </si>
  <si>
    <t>BEEF BULK COARSE</t>
  </si>
  <si>
    <t>5890CE</t>
  </si>
  <si>
    <t>Beef Taco Filling</t>
  </si>
  <si>
    <t>CP5258</t>
  </si>
  <si>
    <t>5258CE</t>
  </si>
  <si>
    <t>Beef Italian Entrée Topping</t>
  </si>
  <si>
    <t>CP5528</t>
  </si>
  <si>
    <t>5528CE</t>
  </si>
  <si>
    <t>Shredded Pork BBQ (Southern Style)</t>
  </si>
  <si>
    <t>CP5406</t>
  </si>
  <si>
    <t>BONELESS PORK PICNICS</t>
  </si>
  <si>
    <t>5406CE</t>
  </si>
  <si>
    <t>Turkey Mini Corn Dogs</t>
  </si>
  <si>
    <t>5090</t>
  </si>
  <si>
    <t>TURKEY THIGH BULK</t>
  </si>
  <si>
    <t>Three Cheese Sauce</t>
  </si>
  <si>
    <t>5730</t>
  </si>
  <si>
    <t>Beef Bolognese Sauce</t>
  </si>
  <si>
    <t>CP5537</t>
  </si>
  <si>
    <t>5537CE</t>
  </si>
  <si>
    <t>Shredded Turkey and Gravy</t>
  </si>
  <si>
    <t>5116</t>
  </si>
  <si>
    <t>Turkey Chorizo</t>
  </si>
  <si>
    <t>5221</t>
  </si>
  <si>
    <t>Turkey Taco</t>
  </si>
  <si>
    <t>5202</t>
  </si>
  <si>
    <t>JTM Food Group</t>
  </si>
  <si>
    <t>Super Co-Op</t>
  </si>
  <si>
    <t>Shelf Stable Blendarz-Strawberry Vanilla</t>
  </si>
  <si>
    <t>A3710</t>
  </si>
  <si>
    <t>4.5 oz.</t>
  </si>
  <si>
    <t>A88710</t>
  </si>
  <si>
    <t>Shelf Stable Blendarz - Stawberry Vanilla</t>
  </si>
  <si>
    <t>Pallet</t>
  </si>
  <si>
    <t>Shelf Stable Blendarz - Peach Pineapple</t>
  </si>
  <si>
    <t>A3720</t>
  </si>
  <si>
    <t>A88720</t>
  </si>
  <si>
    <t>Shelf Stable Blendarz - Cherry Lime</t>
  </si>
  <si>
    <t>A3730</t>
  </si>
  <si>
    <t>A88730</t>
  </si>
  <si>
    <t>Smucker Foodservice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</si>
</sst>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.0000"/>
    <numFmt numFmtId="166" formatCode="_(&quot;$&quot;* #,##0.0000_);_(&quot;$&quot;* \(#,##0.0000\);_(&quot;$&quot;* &quot;-&quot;????_);_(@_)"/>
    <numFmt numFmtId="167" formatCode="&quot;$&quot;#,##0.0000"/>
    <numFmt numFmtId="172" formatCode="_(&quot;$&quot;* #,##0.0000_);_(&quot;$&quot;* \(#,##0.0000\);_(&quot;$&quot;* &quot;-&quot;??_);_(@_)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5"/>
      <name val="Calibri"/>
      <family val="2"/>
      <scheme val="minor"/>
    </font>
    <font>
      <b/>
      <sz val="15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indexed="14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14"/>
      <name val="Calibri"/>
      <family val="2"/>
      <scheme val="minor"/>
    </font>
    <font>
      <b/>
      <sz val="11"/>
      <color indexed="10"/>
      <name val="Calibri"/>
      <family val="2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8"/>
      <name val="Arial"/>
      <family val="2"/>
    </font>
    <font>
      <sz val="12"/>
      <name val="Arial Narrow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0"/>
      <name val="Helv"/>
    </font>
    <font>
      <sz val="10"/>
      <color indexed="8"/>
      <name val="Times New Roman"/>
      <family val="1"/>
    </font>
    <font>
      <sz val="10"/>
      <name val="Helvetica"/>
    </font>
    <font>
      <sz val="10"/>
      <name val="Helvetica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Helv"/>
    </font>
    <font>
      <u/>
      <sz val="8"/>
      <color indexed="12"/>
      <name val="Arial"/>
      <family val="2"/>
    </font>
    <font>
      <u/>
      <sz val="10"/>
      <color theme="10"/>
      <name val="Calibri"/>
      <family val="2"/>
    </font>
    <font>
      <u/>
      <sz val="10"/>
      <color indexed="39"/>
      <name val="Calibri"/>
      <family val="2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1"/>
      <color indexed="10"/>
      <name val="Calibri"/>
      <family val="2"/>
    </font>
    <font>
      <sz val="10"/>
      <color rgb="FFFA7D00"/>
      <name val="Calibri"/>
      <family val="2"/>
      <scheme val="minor"/>
    </font>
    <font>
      <sz val="11"/>
      <color indexed="19"/>
      <name val="Calibri"/>
      <family val="2"/>
    </font>
    <font>
      <sz val="10"/>
      <color rgb="FF9C6500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7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40">
    <xf numFmtId="0" fontId="0" fillId="0" borderId="0"/>
    <xf numFmtId="44" fontId="1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1" fontId="24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26" fillId="10" borderId="0" applyNumberFormat="0" applyBorder="0" applyAlignment="0" applyProtection="0"/>
    <xf numFmtId="0" fontId="26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10" borderId="0" applyNumberFormat="0" applyBorder="0" applyAlignment="0" applyProtection="0"/>
    <xf numFmtId="0" fontId="26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26" fillId="14" borderId="0" applyNumberFormat="0" applyBorder="0" applyAlignment="0" applyProtection="0"/>
    <xf numFmtId="0" fontId="26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14" borderId="0" applyNumberFormat="0" applyBorder="0" applyAlignment="0" applyProtection="0"/>
    <xf numFmtId="0" fontId="26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26" fillId="18" borderId="0" applyNumberFormat="0" applyBorder="0" applyAlignment="0" applyProtection="0"/>
    <xf numFmtId="0" fontId="26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6" fillId="18" borderId="0" applyNumberFormat="0" applyBorder="0" applyAlignment="0" applyProtection="0"/>
    <xf numFmtId="0" fontId="26" fillId="39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26" fillId="22" borderId="0" applyNumberFormat="0" applyBorder="0" applyAlignment="0" applyProtection="0"/>
    <xf numFmtId="0" fontId="26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6" fillId="22" borderId="0" applyNumberFormat="0" applyBorder="0" applyAlignment="0" applyProtection="0"/>
    <xf numFmtId="0" fontId="26" fillId="3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6" fillId="26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6" fillId="30" borderId="0" applyNumberFormat="0" applyBorder="0" applyAlignment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26" fillId="11" borderId="0" applyNumberFormat="0" applyBorder="0" applyAlignment="0" applyProtection="0"/>
    <xf numFmtId="0" fontId="26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11" borderId="0" applyNumberFormat="0" applyBorder="0" applyAlignment="0" applyProtection="0"/>
    <xf numFmtId="0" fontId="26" fillId="41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6" fillId="1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26" fillId="19" borderId="0" applyNumberFormat="0" applyBorder="0" applyAlignment="0" applyProtection="0"/>
    <xf numFmtId="0" fontId="26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6" fillId="19" borderId="0" applyNumberFormat="0" applyBorder="0" applyAlignment="0" applyProtection="0"/>
    <xf numFmtId="0" fontId="26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26" fillId="23" borderId="0" applyNumberFormat="0" applyBorder="0" applyAlignment="0" applyProtection="0"/>
    <xf numFmtId="0" fontId="26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6" fillId="23" borderId="0" applyNumberFormat="0" applyBorder="0" applyAlignment="0" applyProtection="0"/>
    <xf numFmtId="0" fontId="26" fillId="4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6" fillId="2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26" fillId="31" borderId="0" applyNumberFormat="0" applyBorder="0" applyAlignment="0" applyProtection="0"/>
    <xf numFmtId="0" fontId="26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6" fillId="31" borderId="0" applyNumberFormat="0" applyBorder="0" applyAlignment="0" applyProtection="0"/>
    <xf numFmtId="0" fontId="26" fillId="38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3" fillId="12" borderId="0" applyNumberFormat="0" applyBorder="0" applyAlignment="0" applyProtection="0"/>
    <xf numFmtId="0" fontId="13" fillId="44" borderId="0" applyNumberFormat="0" applyBorder="0" applyAlignment="0" applyProtection="0"/>
    <xf numFmtId="0" fontId="28" fillId="12" borderId="0" applyNumberFormat="0" applyBorder="0" applyAlignment="0" applyProtection="0"/>
    <xf numFmtId="0" fontId="28" fillId="44" borderId="0" applyNumberFormat="0" applyBorder="0" applyAlignment="0" applyProtection="0"/>
    <xf numFmtId="0" fontId="13" fillId="12" borderId="0" applyNumberFormat="0" applyBorder="0" applyAlignment="0" applyProtection="0"/>
    <xf numFmtId="0" fontId="13" fillId="44" borderId="0" applyNumberFormat="0" applyBorder="0" applyAlignment="0" applyProtection="0"/>
    <xf numFmtId="0" fontId="28" fillId="12" borderId="0" applyNumberFormat="0" applyBorder="0" applyAlignment="0" applyProtection="0"/>
    <xf numFmtId="0" fontId="28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3" fillId="16" borderId="0" applyNumberFormat="0" applyBorder="0" applyAlignment="0" applyProtection="0"/>
    <xf numFmtId="0" fontId="28" fillId="16" borderId="0" applyNumberFormat="0" applyBorder="0" applyAlignment="0" applyProtection="0"/>
    <xf numFmtId="0" fontId="13" fillId="16" borderId="0" applyNumberFormat="0" applyBorder="0" applyAlignment="0" applyProtection="0"/>
    <xf numFmtId="0" fontId="28" fillId="1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3" fillId="20" borderId="0" applyNumberFormat="0" applyBorder="0" applyAlignment="0" applyProtection="0"/>
    <xf numFmtId="0" fontId="13" fillId="42" borderId="0" applyNumberFormat="0" applyBorder="0" applyAlignment="0" applyProtection="0"/>
    <xf numFmtId="0" fontId="28" fillId="20" borderId="0" applyNumberFormat="0" applyBorder="0" applyAlignment="0" applyProtection="0"/>
    <xf numFmtId="0" fontId="28" fillId="42" borderId="0" applyNumberFormat="0" applyBorder="0" applyAlignment="0" applyProtection="0"/>
    <xf numFmtId="0" fontId="13" fillId="20" borderId="0" applyNumberFormat="0" applyBorder="0" applyAlignment="0" applyProtection="0"/>
    <xf numFmtId="0" fontId="13" fillId="42" borderId="0" applyNumberFormat="0" applyBorder="0" applyAlignment="0" applyProtection="0"/>
    <xf numFmtId="0" fontId="28" fillId="20" borderId="0" applyNumberFormat="0" applyBorder="0" applyAlignment="0" applyProtection="0"/>
    <xf numFmtId="0" fontId="28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3" fillId="24" borderId="0" applyNumberFormat="0" applyBorder="0" applyAlignment="0" applyProtection="0"/>
    <xf numFmtId="0" fontId="13" fillId="41" borderId="0" applyNumberFormat="0" applyBorder="0" applyAlignment="0" applyProtection="0"/>
    <xf numFmtId="0" fontId="28" fillId="24" borderId="0" applyNumberFormat="0" applyBorder="0" applyAlignment="0" applyProtection="0"/>
    <xf numFmtId="0" fontId="28" fillId="41" borderId="0" applyNumberFormat="0" applyBorder="0" applyAlignment="0" applyProtection="0"/>
    <xf numFmtId="0" fontId="13" fillId="24" borderId="0" applyNumberFormat="0" applyBorder="0" applyAlignment="0" applyProtection="0"/>
    <xf numFmtId="0" fontId="13" fillId="41" borderId="0" applyNumberFormat="0" applyBorder="0" applyAlignment="0" applyProtection="0"/>
    <xf numFmtId="0" fontId="28" fillId="24" borderId="0" applyNumberFormat="0" applyBorder="0" applyAlignment="0" applyProtection="0"/>
    <xf numFmtId="0" fontId="28" fillId="41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13" fillId="28" borderId="0" applyNumberFormat="0" applyBorder="0" applyAlignment="0" applyProtection="0"/>
    <xf numFmtId="0" fontId="28" fillId="28" borderId="0" applyNumberFormat="0" applyBorder="0" applyAlignment="0" applyProtection="0"/>
    <xf numFmtId="0" fontId="13" fillId="28" borderId="0" applyNumberFormat="0" applyBorder="0" applyAlignment="0" applyProtection="0"/>
    <xf numFmtId="0" fontId="28" fillId="2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3" fillId="32" borderId="0" applyNumberFormat="0" applyBorder="0" applyAlignment="0" applyProtection="0"/>
    <xf numFmtId="0" fontId="13" fillId="38" borderId="0" applyNumberFormat="0" applyBorder="0" applyAlignment="0" applyProtection="0"/>
    <xf numFmtId="0" fontId="28" fillId="32" borderId="0" applyNumberFormat="0" applyBorder="0" applyAlignment="0" applyProtection="0"/>
    <xf numFmtId="0" fontId="28" fillId="38" borderId="0" applyNumberFormat="0" applyBorder="0" applyAlignment="0" applyProtection="0"/>
    <xf numFmtId="0" fontId="13" fillId="32" borderId="0" applyNumberFormat="0" applyBorder="0" applyAlignment="0" applyProtection="0"/>
    <xf numFmtId="0" fontId="13" fillId="38" borderId="0" applyNumberFormat="0" applyBorder="0" applyAlignment="0" applyProtection="0"/>
    <xf numFmtId="0" fontId="28" fillId="32" borderId="0" applyNumberFormat="0" applyBorder="0" applyAlignment="0" applyProtection="0"/>
    <xf numFmtId="0" fontId="28" fillId="38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13" fillId="9" borderId="0" applyNumberFormat="0" applyBorder="0" applyAlignment="0" applyProtection="0"/>
    <xf numFmtId="0" fontId="13" fillId="44" borderId="0" applyNumberFormat="0" applyBorder="0" applyAlignment="0" applyProtection="0"/>
    <xf numFmtId="0" fontId="28" fillId="9" borderId="0" applyNumberFormat="0" applyBorder="0" applyAlignment="0" applyProtection="0"/>
    <xf numFmtId="0" fontId="28" fillId="44" borderId="0" applyNumberFormat="0" applyBorder="0" applyAlignment="0" applyProtection="0"/>
    <xf numFmtId="0" fontId="13" fillId="9" borderId="0" applyNumberFormat="0" applyBorder="0" applyAlignment="0" applyProtection="0"/>
    <xf numFmtId="0" fontId="13" fillId="44" borderId="0" applyNumberFormat="0" applyBorder="0" applyAlignment="0" applyProtection="0"/>
    <xf numFmtId="0" fontId="28" fillId="9" borderId="0" applyNumberFormat="0" applyBorder="0" applyAlignment="0" applyProtection="0"/>
    <xf numFmtId="0" fontId="28" fillId="44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13" fillId="13" borderId="0" applyNumberFormat="0" applyBorder="0" applyAlignment="0" applyProtection="0"/>
    <xf numFmtId="0" fontId="13" fillId="48" borderId="0" applyNumberFormat="0" applyBorder="0" applyAlignment="0" applyProtection="0"/>
    <xf numFmtId="0" fontId="28" fillId="13" borderId="0" applyNumberFormat="0" applyBorder="0" applyAlignment="0" applyProtection="0"/>
    <xf numFmtId="0" fontId="28" fillId="48" borderId="0" applyNumberFormat="0" applyBorder="0" applyAlignment="0" applyProtection="0"/>
    <xf numFmtId="0" fontId="13" fillId="13" borderId="0" applyNumberFormat="0" applyBorder="0" applyAlignment="0" applyProtection="0"/>
    <xf numFmtId="0" fontId="13" fillId="48" borderId="0" applyNumberFormat="0" applyBorder="0" applyAlignment="0" applyProtection="0"/>
    <xf numFmtId="0" fontId="28" fillId="13" borderId="0" applyNumberFormat="0" applyBorder="0" applyAlignment="0" applyProtection="0"/>
    <xf numFmtId="0" fontId="28" fillId="48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17" borderId="0" applyNumberFormat="0" applyBorder="0" applyAlignment="0" applyProtection="0"/>
    <xf numFmtId="0" fontId="13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4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3" fillId="17" borderId="0" applyNumberFormat="0" applyBorder="0" applyAlignment="0" applyProtection="0"/>
    <xf numFmtId="0" fontId="13" fillId="48" borderId="0" applyNumberFormat="0" applyBorder="0" applyAlignment="0" applyProtection="0"/>
    <xf numFmtId="0" fontId="28" fillId="17" borderId="0" applyNumberFormat="0" applyBorder="0" applyAlignment="0" applyProtection="0"/>
    <xf numFmtId="0" fontId="28" fillId="48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13" fillId="21" borderId="0" applyNumberFormat="0" applyBorder="0" applyAlignment="0" applyProtection="0"/>
    <xf numFmtId="0" fontId="13" fillId="49" borderId="0" applyNumberFormat="0" applyBorder="0" applyAlignment="0" applyProtection="0"/>
    <xf numFmtId="0" fontId="28" fillId="21" borderId="0" applyNumberFormat="0" applyBorder="0" applyAlignment="0" applyProtection="0"/>
    <xf numFmtId="0" fontId="28" fillId="49" borderId="0" applyNumberFormat="0" applyBorder="0" applyAlignment="0" applyProtection="0"/>
    <xf numFmtId="0" fontId="13" fillId="21" borderId="0" applyNumberFormat="0" applyBorder="0" applyAlignment="0" applyProtection="0"/>
    <xf numFmtId="0" fontId="13" fillId="49" borderId="0" applyNumberFormat="0" applyBorder="0" applyAlignment="0" applyProtection="0"/>
    <xf numFmtId="0" fontId="28" fillId="21" borderId="0" applyNumberFormat="0" applyBorder="0" applyAlignment="0" applyProtection="0"/>
    <xf numFmtId="0" fontId="28" fillId="4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3" fillId="25" borderId="0" applyNumberFormat="0" applyBorder="0" applyAlignment="0" applyProtection="0"/>
    <xf numFmtId="0" fontId="28" fillId="25" borderId="0" applyNumberFormat="0" applyBorder="0" applyAlignment="0" applyProtection="0"/>
    <xf numFmtId="0" fontId="13" fillId="25" borderId="0" applyNumberFormat="0" applyBorder="0" applyAlignment="0" applyProtection="0"/>
    <xf numFmtId="0" fontId="28" fillId="25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13" fillId="29" borderId="0" applyNumberFormat="0" applyBorder="0" applyAlignment="0" applyProtection="0"/>
    <xf numFmtId="0" fontId="28" fillId="29" borderId="0" applyNumberFormat="0" applyBorder="0" applyAlignment="0" applyProtection="0"/>
    <xf numFmtId="0" fontId="13" fillId="29" borderId="0" applyNumberFormat="0" applyBorder="0" applyAlignment="0" applyProtection="0"/>
    <xf numFmtId="0" fontId="28" fillId="29" borderId="0" applyNumberFormat="0" applyBorder="0" applyAlignment="0" applyProtection="0"/>
    <xf numFmtId="0" fontId="29" fillId="51" borderId="0" applyNumberFormat="0" applyBorder="0" applyAlignment="0" applyProtection="0"/>
    <xf numFmtId="0" fontId="29" fillId="51" borderId="0" applyNumberFormat="0" applyBorder="0" applyAlignment="0" applyProtection="0"/>
    <xf numFmtId="0" fontId="3" fillId="3" borderId="0" applyNumberFormat="0" applyBorder="0" applyAlignment="0" applyProtection="0"/>
    <xf numFmtId="0" fontId="30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3" borderId="0" applyNumberFormat="0" applyBorder="0" applyAlignment="0" applyProtection="0"/>
    <xf numFmtId="0" fontId="3" fillId="3" borderId="0" applyNumberFormat="0" applyBorder="0" applyAlignment="0" applyProtection="0"/>
    <xf numFmtId="0" fontId="30" fillId="3" borderId="0" applyNumberFormat="0" applyBorder="0" applyAlignment="0" applyProtection="0"/>
    <xf numFmtId="0" fontId="31" fillId="3" borderId="0" applyNumberFormat="0" applyBorder="0" applyAlignment="0" applyProtection="0"/>
    <xf numFmtId="0" fontId="32" fillId="3" borderId="0" applyNumberFormat="0" applyBorder="0" applyAlignment="0" applyProtection="0"/>
    <xf numFmtId="0" fontId="33" fillId="36" borderId="14" applyNumberFormat="0" applyAlignment="0" applyProtection="0"/>
    <xf numFmtId="0" fontId="33" fillId="36" borderId="14" applyNumberFormat="0" applyAlignment="0" applyProtection="0"/>
    <xf numFmtId="0" fontId="33" fillId="36" borderId="14" applyNumberFormat="0" applyAlignment="0" applyProtection="0"/>
    <xf numFmtId="0" fontId="33" fillId="36" borderId="14" applyNumberFormat="0" applyAlignment="0" applyProtection="0"/>
    <xf numFmtId="0" fontId="7" fillId="6" borderId="2" applyNumberFormat="0" applyAlignment="0" applyProtection="0"/>
    <xf numFmtId="0" fontId="7" fillId="36" borderId="2" applyNumberFormat="0" applyAlignment="0" applyProtection="0"/>
    <xf numFmtId="0" fontId="34" fillId="6" borderId="2" applyNumberFormat="0" applyAlignment="0" applyProtection="0"/>
    <xf numFmtId="0" fontId="34" fillId="36" borderId="2" applyNumberFormat="0" applyAlignment="0" applyProtection="0"/>
    <xf numFmtId="0" fontId="7" fillId="6" borderId="2" applyNumberFormat="0" applyAlignment="0" applyProtection="0"/>
    <xf numFmtId="0" fontId="7" fillId="36" borderId="2" applyNumberFormat="0" applyAlignment="0" applyProtection="0"/>
    <xf numFmtId="0" fontId="34" fillId="6" borderId="2" applyNumberFormat="0" applyAlignment="0" applyProtection="0"/>
    <xf numFmtId="0" fontId="34" fillId="36" borderId="2" applyNumberFormat="0" applyAlignment="0" applyProtection="0"/>
    <xf numFmtId="0" fontId="35" fillId="52" borderId="15" applyNumberFormat="0" applyAlignment="0" applyProtection="0"/>
    <xf numFmtId="0" fontId="35" fillId="52" borderId="15" applyNumberFormat="0" applyAlignment="0" applyProtection="0"/>
    <xf numFmtId="0" fontId="9" fillId="7" borderId="5" applyNumberFormat="0" applyAlignment="0" applyProtection="0"/>
    <xf numFmtId="0" fontId="36" fillId="7" borderId="5" applyNumberFormat="0" applyAlignment="0" applyProtection="0"/>
    <xf numFmtId="0" fontId="9" fillId="7" borderId="5" applyNumberFormat="0" applyAlignment="0" applyProtection="0"/>
    <xf numFmtId="0" fontId="36" fillId="7" borderId="5" applyNumberFormat="0" applyAlignment="0" applyProtection="0"/>
    <xf numFmtId="0" fontId="37" fillId="0" borderId="13">
      <alignment horizontal="center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0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43" fillId="0" borderId="0" applyFont="0" applyFill="0" applyBorder="0" applyAlignment="0" applyProtection="0"/>
    <xf numFmtId="8" fontId="41" fillId="0" borderId="0" applyFont="0" applyFill="0" applyBorder="0" applyAlignment="0" applyProtection="0"/>
    <xf numFmtId="8" fontId="4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2" fillId="2" borderId="0" applyNumberFormat="0" applyBorder="0" applyAlignment="0" applyProtection="0"/>
    <xf numFmtId="0" fontId="48" fillId="2" borderId="0" applyNumberFormat="0" applyBorder="0" applyAlignment="0" applyProtection="0"/>
    <xf numFmtId="0" fontId="2" fillId="2" borderId="0" applyNumberFormat="0" applyBorder="0" applyAlignment="0" applyProtection="0"/>
    <xf numFmtId="0" fontId="48" fillId="2" borderId="0" applyNumberFormat="0" applyBorder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" applyNumberFormat="0" applyFill="0" applyAlignment="0" applyProtection="0"/>
    <xf numFmtId="0" fontId="53" fillId="0" borderId="19" applyNumberFormat="0" applyFill="0" applyAlignment="0" applyProtection="0"/>
    <xf numFmtId="0" fontId="54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9" fillId="42" borderId="14" applyNumberFormat="0" applyAlignment="0" applyProtection="0"/>
    <xf numFmtId="0" fontId="59" fillId="42" borderId="14" applyNumberFormat="0" applyAlignment="0" applyProtection="0"/>
    <xf numFmtId="0" fontId="59" fillId="42" borderId="14" applyNumberFormat="0" applyAlignment="0" applyProtection="0"/>
    <xf numFmtId="0" fontId="59" fillId="42" borderId="14" applyNumberFormat="0" applyAlignment="0" applyProtection="0"/>
    <xf numFmtId="0" fontId="5" fillId="5" borderId="2" applyNumberFormat="0" applyAlignment="0" applyProtection="0"/>
    <xf numFmtId="0" fontId="60" fillId="5" borderId="2" applyNumberFormat="0" applyAlignment="0" applyProtection="0"/>
    <xf numFmtId="0" fontId="5" fillId="5" borderId="2" applyNumberFormat="0" applyAlignment="0" applyProtection="0"/>
    <xf numFmtId="0" fontId="60" fillId="5" borderId="2" applyNumberFormat="0" applyAlignment="0" applyProtection="0"/>
    <xf numFmtId="0" fontId="17" fillId="0" borderId="0"/>
    <xf numFmtId="0" fontId="61" fillId="0" borderId="21" applyNumberFormat="0" applyFill="0" applyAlignment="0" applyProtection="0"/>
    <xf numFmtId="0" fontId="61" fillId="0" borderId="21" applyNumberFormat="0" applyFill="0" applyAlignment="0" applyProtection="0"/>
    <xf numFmtId="0" fontId="8" fillId="0" borderId="4" applyNumberFormat="0" applyFill="0" applyAlignment="0" applyProtection="0"/>
    <xf numFmtId="0" fontId="62" fillId="0" borderId="4" applyNumberFormat="0" applyFill="0" applyAlignment="0" applyProtection="0"/>
    <xf numFmtId="0" fontId="8" fillId="0" borderId="4" applyNumberFormat="0" applyFill="0" applyAlignment="0" applyProtection="0"/>
    <xf numFmtId="0" fontId="62" fillId="0" borderId="4" applyNumberFormat="0" applyFill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4" fillId="4" borderId="0" applyNumberFormat="0" applyBorder="0" applyAlignment="0" applyProtection="0"/>
    <xf numFmtId="0" fontId="64" fillId="4" borderId="0" applyNumberFormat="0" applyBorder="0" applyAlignment="0" applyProtection="0"/>
    <xf numFmtId="0" fontId="4" fillId="4" borderId="0" applyNumberFormat="0" applyBorder="0" applyAlignment="0" applyProtection="0"/>
    <xf numFmtId="0" fontId="64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38" fillId="0" borderId="0"/>
    <xf numFmtId="0" fontId="38" fillId="0" borderId="0"/>
    <xf numFmtId="0" fontId="17" fillId="0" borderId="0"/>
    <xf numFmtId="0" fontId="65" fillId="0" borderId="0"/>
    <xf numFmtId="0" fontId="17" fillId="0" borderId="0"/>
    <xf numFmtId="0" fontId="1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5" fillId="0" borderId="0"/>
    <xf numFmtId="0" fontId="4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0" fillId="0" borderId="0"/>
    <xf numFmtId="0" fontId="26" fillId="0" borderId="0"/>
    <xf numFmtId="0" fontId="6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65" fillId="0" borderId="0"/>
    <xf numFmtId="0" fontId="4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/>
    <xf numFmtId="0" fontId="25" fillId="0" borderId="0"/>
    <xf numFmtId="0" fontId="17" fillId="0" borderId="0"/>
    <xf numFmtId="0" fontId="17" fillId="0" borderId="0"/>
    <xf numFmtId="0" fontId="66" fillId="0" borderId="0"/>
    <xf numFmtId="0" fontId="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26" fillId="8" borderId="6" applyNumberFormat="0" applyFont="0" applyAlignment="0" applyProtection="0"/>
    <xf numFmtId="0" fontId="39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" fillId="8" borderId="6" applyNumberFormat="0" applyFont="0" applyAlignment="0" applyProtection="0"/>
    <xf numFmtId="0" fontId="25" fillId="8" borderId="6" applyNumberFormat="0" applyFont="0" applyAlignment="0" applyProtection="0"/>
    <xf numFmtId="0" fontId="26" fillId="8" borderId="6" applyNumberFormat="0" applyFont="0" applyAlignment="0" applyProtection="0"/>
    <xf numFmtId="0" fontId="39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" fillId="8" borderId="6" applyNumberFormat="0" applyFont="0" applyAlignment="0" applyProtection="0"/>
    <xf numFmtId="0" fontId="25" fillId="8" borderId="6" applyNumberFormat="0" applyFont="0" applyAlignment="0" applyProtection="0"/>
    <xf numFmtId="0" fontId="25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" fillId="8" borderId="6" applyNumberFormat="0" applyFont="0" applyAlignment="0" applyProtection="0"/>
    <xf numFmtId="0" fontId="25" fillId="8" borderId="6" applyNumberFormat="0" applyFont="0" applyAlignment="0" applyProtection="0"/>
    <xf numFmtId="0" fontId="25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" fillId="8" borderId="6" applyNumberFormat="0" applyFont="0" applyAlignment="0" applyProtection="0"/>
    <xf numFmtId="0" fontId="25" fillId="8" borderId="6" applyNumberFormat="0" applyFont="0" applyAlignment="0" applyProtection="0"/>
    <xf numFmtId="0" fontId="25" fillId="8" borderId="6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17" fillId="39" borderId="22" applyNumberFormat="0" applyFont="0" applyAlignment="0" applyProtection="0"/>
    <xf numFmtId="0" fontId="67" fillId="36" borderId="23" applyNumberFormat="0" applyAlignment="0" applyProtection="0"/>
    <xf numFmtId="0" fontId="67" fillId="36" borderId="23" applyNumberFormat="0" applyAlignment="0" applyProtection="0"/>
    <xf numFmtId="0" fontId="67" fillId="36" borderId="23" applyNumberFormat="0" applyAlignment="0" applyProtection="0"/>
    <xf numFmtId="0" fontId="67" fillId="36" borderId="23" applyNumberFormat="0" applyAlignment="0" applyProtection="0"/>
    <xf numFmtId="0" fontId="6" fillId="6" borderId="3" applyNumberFormat="0" applyAlignment="0" applyProtection="0"/>
    <xf numFmtId="0" fontId="6" fillId="36" borderId="3" applyNumberFormat="0" applyAlignment="0" applyProtection="0"/>
    <xf numFmtId="0" fontId="68" fillId="6" borderId="3" applyNumberFormat="0" applyAlignment="0" applyProtection="0"/>
    <xf numFmtId="0" fontId="68" fillId="36" borderId="3" applyNumberFormat="0" applyAlignment="0" applyProtection="0"/>
    <xf numFmtId="0" fontId="6" fillId="6" borderId="3" applyNumberFormat="0" applyAlignment="0" applyProtection="0"/>
    <xf numFmtId="0" fontId="6" fillId="36" borderId="3" applyNumberFormat="0" applyAlignment="0" applyProtection="0"/>
    <xf numFmtId="0" fontId="68" fillId="6" borderId="3" applyNumberFormat="0" applyAlignment="0" applyProtection="0"/>
    <xf numFmtId="0" fontId="68" fillId="36" borderId="3" applyNumberFormat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65" fillId="53" borderId="23" applyNumberFormat="0" applyProtection="0">
      <alignment vertical="center"/>
    </xf>
    <xf numFmtId="4" fontId="69" fillId="53" borderId="23" applyNumberFormat="0" applyProtection="0">
      <alignment vertical="center"/>
    </xf>
    <xf numFmtId="4" fontId="65" fillId="53" borderId="23" applyNumberFormat="0" applyProtection="0">
      <alignment horizontal="left" vertical="center" indent="1"/>
    </xf>
    <xf numFmtId="4" fontId="65" fillId="53" borderId="23" applyNumberFormat="0" applyProtection="0">
      <alignment horizontal="left" vertical="center" indent="1"/>
    </xf>
    <xf numFmtId="0" fontId="17" fillId="54" borderId="23" applyNumberFormat="0" applyProtection="0">
      <alignment horizontal="left" vertical="center" indent="1"/>
    </xf>
    <xf numFmtId="4" fontId="65" fillId="55" borderId="23" applyNumberFormat="0" applyProtection="0">
      <alignment horizontal="right" vertical="center"/>
    </xf>
    <xf numFmtId="4" fontId="65" fillId="56" borderId="23" applyNumberFormat="0" applyProtection="0">
      <alignment horizontal="right" vertical="center"/>
    </xf>
    <xf numFmtId="4" fontId="65" fillId="57" borderId="23" applyNumberFormat="0" applyProtection="0">
      <alignment horizontal="right" vertical="center"/>
    </xf>
    <xf numFmtId="4" fontId="65" fillId="58" borderId="23" applyNumberFormat="0" applyProtection="0">
      <alignment horizontal="right" vertical="center"/>
    </xf>
    <xf numFmtId="4" fontId="65" fillId="59" borderId="23" applyNumberFormat="0" applyProtection="0">
      <alignment horizontal="right" vertical="center"/>
    </xf>
    <xf numFmtId="4" fontId="65" fillId="60" borderId="23" applyNumberFormat="0" applyProtection="0">
      <alignment horizontal="right" vertical="center"/>
    </xf>
    <xf numFmtId="4" fontId="65" fillId="61" borderId="23" applyNumberFormat="0" applyProtection="0">
      <alignment horizontal="right" vertical="center"/>
    </xf>
    <xf numFmtId="4" fontId="65" fillId="62" borderId="23" applyNumberFormat="0" applyProtection="0">
      <alignment horizontal="right" vertical="center"/>
    </xf>
    <xf numFmtId="4" fontId="65" fillId="63" borderId="23" applyNumberFormat="0" applyProtection="0">
      <alignment horizontal="right" vertical="center"/>
    </xf>
    <xf numFmtId="4" fontId="70" fillId="64" borderId="23" applyNumberFormat="0" applyProtection="0">
      <alignment horizontal="left" vertical="center" indent="1"/>
    </xf>
    <xf numFmtId="4" fontId="65" fillId="65" borderId="24" applyNumberFormat="0" applyProtection="0">
      <alignment horizontal="left" vertical="center" indent="1"/>
    </xf>
    <xf numFmtId="4" fontId="71" fillId="66" borderId="0" applyNumberFormat="0" applyProtection="0">
      <alignment horizontal="left" vertical="center" indent="1"/>
    </xf>
    <xf numFmtId="0" fontId="17" fillId="54" borderId="23" applyNumberFormat="0" applyProtection="0">
      <alignment horizontal="left" vertical="center" indent="1"/>
    </xf>
    <xf numFmtId="4" fontId="65" fillId="65" borderId="23" applyNumberFormat="0" applyProtection="0">
      <alignment horizontal="left" vertical="center" indent="1"/>
    </xf>
    <xf numFmtId="4" fontId="65" fillId="67" borderId="23" applyNumberFormat="0" applyProtection="0">
      <alignment horizontal="left" vertical="center" indent="1"/>
    </xf>
    <xf numFmtId="0" fontId="17" fillId="67" borderId="23" applyNumberFormat="0" applyProtection="0">
      <alignment horizontal="left" vertical="center" indent="1"/>
    </xf>
    <xf numFmtId="0" fontId="17" fillId="67" borderId="23" applyNumberFormat="0" applyProtection="0">
      <alignment horizontal="left" vertical="center" indent="1"/>
    </xf>
    <xf numFmtId="0" fontId="17" fillId="68" borderId="23" applyNumberFormat="0" applyProtection="0">
      <alignment horizontal="left" vertical="center" indent="1"/>
    </xf>
    <xf numFmtId="0" fontId="17" fillId="68" borderId="23" applyNumberFormat="0" applyProtection="0">
      <alignment horizontal="left" vertical="center" indent="1"/>
    </xf>
    <xf numFmtId="0" fontId="17" fillId="34" borderId="23" applyNumberFormat="0" applyProtection="0">
      <alignment horizontal="left" vertical="center" indent="1"/>
    </xf>
    <xf numFmtId="0" fontId="17" fillId="34" borderId="23" applyNumberFormat="0" applyProtection="0">
      <alignment horizontal="left" vertical="center" indent="1"/>
    </xf>
    <xf numFmtId="0" fontId="17" fillId="54" borderId="23" applyNumberFormat="0" applyProtection="0">
      <alignment horizontal="left" vertical="center" indent="1"/>
    </xf>
    <xf numFmtId="0" fontId="17" fillId="54" borderId="23" applyNumberFormat="0" applyProtection="0">
      <alignment horizontal="left" vertical="center" indent="1"/>
    </xf>
    <xf numFmtId="4" fontId="65" fillId="69" borderId="23" applyNumberFormat="0" applyProtection="0">
      <alignment vertical="center"/>
    </xf>
    <xf numFmtId="4" fontId="69" fillId="69" borderId="23" applyNumberFormat="0" applyProtection="0">
      <alignment vertical="center"/>
    </xf>
    <xf numFmtId="4" fontId="65" fillId="69" borderId="23" applyNumberFormat="0" applyProtection="0">
      <alignment horizontal="left" vertical="center" indent="1"/>
    </xf>
    <xf numFmtId="4" fontId="65" fillId="69" borderId="23" applyNumberFormat="0" applyProtection="0">
      <alignment horizontal="left" vertical="center" indent="1"/>
    </xf>
    <xf numFmtId="4" fontId="65" fillId="65" borderId="23" applyNumberFormat="0" applyProtection="0">
      <alignment horizontal="right" vertical="center"/>
    </xf>
    <xf numFmtId="4" fontId="69" fillId="65" borderId="23" applyNumberFormat="0" applyProtection="0">
      <alignment horizontal="right" vertical="center"/>
    </xf>
    <xf numFmtId="0" fontId="17" fillId="54" borderId="23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4" fontId="71" fillId="70" borderId="25" applyNumberFormat="0" applyProtection="0">
      <alignment horizontal="left" vertical="center" indent="1"/>
    </xf>
    <xf numFmtId="0" fontId="17" fillId="54" borderId="23" applyNumberFormat="0" applyProtection="0">
      <alignment horizontal="left" vertical="center" indent="1"/>
    </xf>
    <xf numFmtId="0" fontId="72" fillId="0" borderId="0"/>
    <xf numFmtId="4" fontId="73" fillId="65" borderId="23" applyNumberFormat="0" applyProtection="0">
      <alignment horizontal="right" vertical="center"/>
    </xf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76" fillId="0" borderId="26" applyNumberFormat="0" applyFill="0" applyAlignment="0" applyProtection="0"/>
    <xf numFmtId="0" fontId="12" fillId="0" borderId="7" applyNumberFormat="0" applyFill="0" applyAlignment="0" applyProtection="0"/>
    <xf numFmtId="0" fontId="12" fillId="0" borderId="27" applyNumberFormat="0" applyFill="0" applyAlignment="0" applyProtection="0"/>
    <xf numFmtId="0" fontId="77" fillId="0" borderId="7" applyNumberFormat="0" applyFill="0" applyAlignment="0" applyProtection="0"/>
    <xf numFmtId="0" fontId="77" fillId="0" borderId="27" applyNumberFormat="0" applyFill="0" applyAlignment="0" applyProtection="0"/>
    <xf numFmtId="0" fontId="12" fillId="0" borderId="7" applyNumberFormat="0" applyFill="0" applyAlignment="0" applyProtection="0"/>
    <xf numFmtId="0" fontId="12" fillId="0" borderId="27" applyNumberFormat="0" applyFill="0" applyAlignment="0" applyProtection="0"/>
    <xf numFmtId="0" fontId="77" fillId="0" borderId="7" applyNumberFormat="0" applyFill="0" applyAlignment="0" applyProtection="0"/>
    <xf numFmtId="0" fontId="77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</cellStyleXfs>
  <cellXfs count="204">
    <xf numFmtId="0" fontId="0" fillId="0" borderId="0" xfId="0"/>
    <xf numFmtId="4" fontId="20" fillId="0" borderId="9" xfId="5" applyNumberFormat="1" applyFont="1" applyFill="1" applyBorder="1" applyAlignment="1" applyProtection="1">
      <alignment horizontal="center" vertical="center" wrapText="1"/>
      <protection locked="0"/>
    </xf>
    <xf numFmtId="2" fontId="20" fillId="0" borderId="9" xfId="5" applyNumberFormat="1" applyFont="1" applyFill="1" applyBorder="1" applyAlignment="1" applyProtection="1">
      <alignment horizontal="center" vertical="center" wrapText="1"/>
      <protection locked="0"/>
    </xf>
    <xf numFmtId="49" fontId="20" fillId="0" borderId="9" xfId="5" applyNumberFormat="1" applyFont="1" applyFill="1" applyBorder="1" applyAlignment="1" applyProtection="1">
      <alignment horizontal="center" vertical="center" wrapText="1"/>
      <protection locked="0"/>
    </xf>
    <xf numFmtId="165" fontId="20" fillId="0" borderId="9" xfId="1" applyNumberFormat="1" applyFont="1" applyFill="1" applyBorder="1" applyAlignment="1" applyProtection="1">
      <alignment horizontal="center" vertical="center" wrapText="1"/>
      <protection locked="0"/>
    </xf>
    <xf numFmtId="4" fontId="20" fillId="0" borderId="10" xfId="5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5" applyNumberFormat="1" applyFont="1" applyFill="1" applyBorder="1" applyAlignment="1" applyProtection="1">
      <alignment horizontal="center" vertical="center" wrapText="1"/>
      <protection locked="0"/>
    </xf>
    <xf numFmtId="165" fontId="20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5" applyNumberFormat="1" applyFont="1" applyFill="1" applyBorder="1" applyAlignment="1" applyProtection="1">
      <alignment horizontal="center" vertical="center" wrapText="1"/>
      <protection locked="0"/>
    </xf>
    <xf numFmtId="44" fontId="20" fillId="0" borderId="9" xfId="1" applyFont="1" applyFill="1" applyBorder="1" applyAlignment="1" applyProtection="1">
      <alignment horizontal="center" vertical="center" wrapText="1"/>
      <protection locked="0"/>
    </xf>
    <xf numFmtId="49" fontId="20" fillId="0" borderId="9" xfId="7" applyNumberFormat="1" applyFont="1" applyFill="1" applyBorder="1" applyAlignment="1" applyProtection="1">
      <alignment horizontal="center" vertical="center" wrapText="1"/>
      <protection locked="0"/>
    </xf>
    <xf numFmtId="4" fontId="20" fillId="0" borderId="9" xfId="8" applyNumberFormat="1" applyFont="1" applyFill="1" applyBorder="1" applyAlignment="1" applyProtection="1">
      <alignment horizontal="center" vertical="center" wrapText="1"/>
      <protection locked="0"/>
    </xf>
    <xf numFmtId="2" fontId="20" fillId="0" borderId="9" xfId="9" applyNumberFormat="1" applyFont="1" applyFill="1" applyBorder="1" applyAlignment="1" applyProtection="1">
      <alignment horizontal="center" vertical="center" wrapText="1"/>
      <protection locked="0"/>
    </xf>
    <xf numFmtId="4" fontId="20" fillId="0" borderId="9" xfId="11" applyNumberFormat="1" applyFont="1" applyFill="1" applyBorder="1" applyAlignment="1" applyProtection="1">
      <alignment horizontal="center" vertical="center" wrapText="1"/>
      <protection locked="0"/>
    </xf>
    <xf numFmtId="2" fontId="20" fillId="0" borderId="9" xfId="11" applyNumberFormat="1" applyFont="1" applyFill="1" applyBorder="1" applyAlignment="1" applyProtection="1">
      <alignment horizontal="center" vertical="center" wrapText="1"/>
      <protection locked="0"/>
    </xf>
    <xf numFmtId="49" fontId="20" fillId="0" borderId="9" xfId="7" quotePrefix="1" applyNumberFormat="1" applyFont="1" applyFill="1" applyBorder="1" applyAlignment="1" applyProtection="1">
      <alignment horizontal="center" vertical="center" wrapText="1"/>
      <protection locked="0"/>
    </xf>
    <xf numFmtId="4" fontId="20" fillId="0" borderId="9" xfId="9" applyNumberFormat="1" applyFont="1" applyFill="1" applyBorder="1" applyAlignment="1" applyProtection="1">
      <alignment horizontal="center" vertical="center" wrapText="1"/>
      <protection locked="0"/>
    </xf>
    <xf numFmtId="4" fontId="20" fillId="0" borderId="9" xfId="12" applyNumberFormat="1" applyFont="1" applyFill="1" applyBorder="1" applyAlignment="1" applyProtection="1">
      <alignment horizontal="center" vertical="center" wrapText="1"/>
      <protection locked="0"/>
    </xf>
    <xf numFmtId="2" fontId="20" fillId="0" borderId="9" xfId="12" applyNumberFormat="1" applyFont="1" applyFill="1" applyBorder="1" applyAlignment="1" applyProtection="1">
      <alignment horizontal="center" vertical="center" wrapText="1"/>
      <protection locked="0"/>
    </xf>
    <xf numFmtId="2" fontId="20" fillId="0" borderId="9" xfId="10" applyNumberFormat="1" applyFont="1" applyFill="1" applyBorder="1" applyAlignment="1" applyProtection="1">
      <alignment horizontal="center" vertical="center" wrapText="1"/>
      <protection locked="0"/>
    </xf>
    <xf numFmtId="4" fontId="20" fillId="0" borderId="9" xfId="13" applyNumberFormat="1" applyFont="1" applyFill="1" applyBorder="1" applyAlignment="1" applyProtection="1">
      <alignment horizontal="center" vertical="center" wrapText="1"/>
      <protection locked="0"/>
    </xf>
    <xf numFmtId="4" fontId="20" fillId="0" borderId="9" xfId="4" applyNumberFormat="1" applyFont="1" applyFill="1" applyBorder="1" applyAlignment="1" applyProtection="1">
      <alignment horizontal="center" vertical="center" wrapText="1"/>
      <protection locked="0"/>
    </xf>
    <xf numFmtId="4" fontId="20" fillId="0" borderId="9" xfId="14" applyNumberFormat="1" applyFont="1" applyFill="1" applyBorder="1" applyAlignment="1" applyProtection="1">
      <alignment horizontal="center" vertical="center" wrapText="1"/>
      <protection locked="0"/>
    </xf>
    <xf numFmtId="4" fontId="20" fillId="0" borderId="9" xfId="15" applyNumberFormat="1" applyFont="1" applyFill="1" applyBorder="1" applyAlignment="1" applyProtection="1">
      <alignment horizontal="center" vertical="center" wrapText="1"/>
      <protection locked="0"/>
    </xf>
    <xf numFmtId="4" fontId="20" fillId="0" borderId="9" xfId="16" applyNumberFormat="1" applyFont="1" applyFill="1" applyBorder="1" applyAlignment="1" applyProtection="1">
      <alignment horizontal="center" vertical="center" wrapText="1"/>
      <protection locked="0"/>
    </xf>
    <xf numFmtId="4" fontId="20" fillId="0" borderId="9" xfId="17" applyNumberFormat="1" applyFont="1" applyFill="1" applyBorder="1" applyAlignment="1" applyProtection="1">
      <alignment horizontal="center" vertical="center" wrapText="1"/>
      <protection locked="0"/>
    </xf>
    <xf numFmtId="2" fontId="20" fillId="0" borderId="9" xfId="17" applyNumberFormat="1" applyFont="1" applyFill="1" applyBorder="1" applyAlignment="1" applyProtection="1">
      <alignment horizontal="center" vertical="center" wrapText="1"/>
      <protection locked="0"/>
    </xf>
    <xf numFmtId="2" fontId="20" fillId="0" borderId="9" xfId="18" applyNumberFormat="1" applyFont="1" applyFill="1" applyBorder="1" applyAlignment="1" applyProtection="1">
      <alignment horizontal="center" vertical="center" wrapText="1"/>
      <protection locked="0"/>
    </xf>
    <xf numFmtId="4" fontId="20" fillId="0" borderId="9" xfId="19" applyNumberFormat="1" applyFont="1" applyFill="1" applyBorder="1" applyAlignment="1" applyProtection="1">
      <alignment horizontal="center" vertical="center" wrapText="1"/>
      <protection locked="0"/>
    </xf>
    <xf numFmtId="2" fontId="20" fillId="0" borderId="9" xfId="19" applyNumberFormat="1" applyFont="1" applyFill="1" applyBorder="1" applyAlignment="1" applyProtection="1">
      <alignment horizontal="center" vertical="center" wrapText="1"/>
      <protection locked="0"/>
    </xf>
    <xf numFmtId="2" fontId="20" fillId="0" borderId="9" xfId="20" applyNumberFormat="1" applyFont="1" applyFill="1" applyBorder="1" applyAlignment="1" applyProtection="1">
      <alignment horizontal="center" vertical="center" wrapText="1"/>
      <protection locked="0"/>
    </xf>
    <xf numFmtId="0" fontId="2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9" xfId="4" applyNumberFormat="1" applyFont="1" applyFill="1" applyBorder="1" applyAlignment="1" applyProtection="1">
      <alignment horizontal="center" vertical="center" wrapText="1"/>
      <protection locked="0"/>
    </xf>
    <xf numFmtId="49" fontId="20" fillId="0" borderId="9" xfId="23" applyNumberFormat="1" applyFont="1" applyFill="1" applyBorder="1" applyAlignment="1" applyProtection="1">
      <alignment horizontal="center" vertical="center" wrapText="1"/>
      <protection locked="0"/>
    </xf>
    <xf numFmtId="4" fontId="20" fillId="0" borderId="9" xfId="20" applyNumberFormat="1" applyFont="1" applyFill="1" applyBorder="1" applyAlignment="1" applyProtection="1">
      <alignment horizontal="center" vertical="center" wrapText="1"/>
      <protection locked="0"/>
    </xf>
    <xf numFmtId="49" fontId="20" fillId="0" borderId="9" xfId="10" applyNumberFormat="1" applyFont="1" applyFill="1" applyBorder="1" applyAlignment="1" applyProtection="1">
      <alignment horizontal="center" vertical="center" wrapText="1"/>
      <protection locked="0"/>
    </xf>
    <xf numFmtId="4" fontId="20" fillId="0" borderId="9" xfId="10" applyNumberFormat="1" applyFont="1" applyFill="1" applyBorder="1" applyAlignment="1" applyProtection="1">
      <alignment horizontal="center" vertical="center" wrapText="1"/>
      <protection locked="0"/>
    </xf>
    <xf numFmtId="4" fontId="20" fillId="0" borderId="9" xfId="25" applyNumberFormat="1" applyFont="1" applyFill="1" applyBorder="1" applyAlignment="1" applyProtection="1">
      <alignment horizontal="center" vertical="center" wrapText="1"/>
      <protection locked="0"/>
    </xf>
    <xf numFmtId="0" fontId="23" fillId="0" borderId="9" xfId="5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5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4" applyNumberFormat="1" applyFont="1" applyFill="1" applyBorder="1" applyAlignment="1" applyProtection="1">
      <alignment horizontal="center" vertical="center" wrapText="1"/>
      <protection locked="0"/>
    </xf>
    <xf numFmtId="0" fontId="23" fillId="0" borderId="9" xfId="1" applyNumberFormat="1" applyFont="1" applyBorder="1" applyAlignment="1" applyProtection="1">
      <alignment horizontal="center" vertical="center" wrapText="1"/>
      <protection locked="0"/>
    </xf>
    <xf numFmtId="0" fontId="20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6" applyFont="1" applyFill="1" applyBorder="1" applyAlignment="1" applyProtection="1">
      <alignment horizontal="center" vertical="center" wrapText="1"/>
      <protection locked="0"/>
    </xf>
    <xf numFmtId="0" fontId="20" fillId="0" borderId="9" xfId="10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4" applyFont="1" applyFill="1" applyBorder="1" applyAlignment="1" applyProtection="1">
      <alignment horizontal="center" vertical="center" wrapText="1"/>
      <protection locked="0"/>
    </xf>
    <xf numFmtId="0" fontId="20" fillId="0" borderId="9" xfId="22" applyFont="1" applyFill="1" applyBorder="1" applyAlignment="1" applyProtection="1">
      <alignment horizontal="center" vertical="center" wrapText="1"/>
      <protection locked="0"/>
    </xf>
    <xf numFmtId="0" fontId="20" fillId="0" borderId="9" xfId="10" applyFont="1" applyFill="1" applyBorder="1" applyAlignment="1" applyProtection="1">
      <alignment horizontal="center" vertical="center" wrapText="1"/>
      <protection locked="0"/>
    </xf>
    <xf numFmtId="2" fontId="20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4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5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5" applyNumberFormat="1" applyFont="1" applyFill="1" applyBorder="1" applyAlignment="1" applyProtection="1">
      <alignment horizontal="center" vertical="center" wrapText="1"/>
      <protection locked="0"/>
    </xf>
    <xf numFmtId="0" fontId="23" fillId="0" borderId="9" xfId="4" applyNumberFormat="1" applyFont="1" applyBorder="1" applyAlignment="1" applyProtection="1">
      <alignment horizontal="center" vertical="center" wrapText="1"/>
      <protection locked="0"/>
    </xf>
    <xf numFmtId="0" fontId="23" fillId="0" borderId="9" xfId="5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18" fillId="0" borderId="0" xfId="2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20" fillId="0" borderId="0" xfId="4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0" xfId="0" applyFont="1" applyFill="1" applyAlignment="1" applyProtection="1">
      <alignment horizontal="center" wrapText="1"/>
      <protection locked="0"/>
    </xf>
    <xf numFmtId="0" fontId="23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2" fontId="1" fillId="0" borderId="0" xfId="0" applyNumberFormat="1" applyFont="1" applyAlignment="1" applyProtection="1">
      <alignment horizontal="center" wrapText="1"/>
      <protection locked="0"/>
    </xf>
    <xf numFmtId="44" fontId="1" fillId="0" borderId="0" xfId="1" applyFont="1" applyAlignment="1" applyProtection="1">
      <alignment horizontal="center" wrapText="1"/>
      <protection locked="0"/>
    </xf>
    <xf numFmtId="3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44" fontId="1" fillId="0" borderId="0" xfId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44" fontId="15" fillId="0" borderId="0" xfId="1" applyFont="1" applyFill="1" applyAlignment="1" applyProtection="1">
      <alignment vertical="center"/>
    </xf>
    <xf numFmtId="0" fontId="14" fillId="0" borderId="0" xfId="0" applyFont="1" applyAlignment="1" applyProtection="1">
      <alignment horizontal="left"/>
    </xf>
    <xf numFmtId="164" fontId="19" fillId="0" borderId="0" xfId="3" applyNumberFormat="1" applyFont="1" applyFill="1" applyAlignment="1" applyProtection="1">
      <alignment vertical="center"/>
    </xf>
    <xf numFmtId="164" fontId="19" fillId="0" borderId="0" xfId="3" applyNumberFormat="1" applyFont="1" applyFill="1" applyBorder="1" applyAlignment="1" applyProtection="1">
      <alignment vertical="center"/>
    </xf>
    <xf numFmtId="0" fontId="20" fillId="0" borderId="0" xfId="4" applyFont="1" applyBorder="1" applyAlignment="1" applyProtection="1">
      <alignment horizontal="left"/>
    </xf>
    <xf numFmtId="0" fontId="1" fillId="33" borderId="8" xfId="0" applyFont="1" applyFill="1" applyBorder="1" applyAlignment="1" applyProtection="1">
      <alignment horizontal="left"/>
    </xf>
    <xf numFmtId="0" fontId="20" fillId="0" borderId="28" xfId="4" applyFont="1" applyBorder="1" applyAlignment="1" applyProtection="1">
      <alignment horizontal="left"/>
    </xf>
    <xf numFmtId="0" fontId="21" fillId="0" borderId="9" xfId="4" applyFont="1" applyBorder="1" applyAlignment="1" applyProtection="1">
      <alignment horizontal="center" wrapText="1"/>
    </xf>
    <xf numFmtId="166" fontId="23" fillId="0" borderId="10" xfId="1" applyNumberFormat="1" applyFont="1" applyFill="1" applyBorder="1" applyAlignment="1" applyProtection="1">
      <alignment horizontal="center" wrapText="1"/>
      <protection locked="0"/>
    </xf>
    <xf numFmtId="167" fontId="23" fillId="0" borderId="10" xfId="4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/>
      <protection locked="0"/>
    </xf>
    <xf numFmtId="44" fontId="23" fillId="0" borderId="9" xfId="1" applyNumberFormat="1" applyFont="1" applyBorder="1" applyAlignment="1" applyProtection="1">
      <alignment horizontal="center" vertical="center" wrapText="1"/>
      <protection locked="0"/>
    </xf>
    <xf numFmtId="44" fontId="1" fillId="0" borderId="0" xfId="1" applyNumberFormat="1" applyFont="1" applyAlignment="1" applyProtection="1">
      <alignment horizontal="center" wrapText="1"/>
      <protection locked="0"/>
    </xf>
    <xf numFmtId="0" fontId="1" fillId="0" borderId="0" xfId="1" applyNumberFormat="1" applyFont="1" applyAlignment="1" applyProtection="1">
      <alignment horizontal="center" wrapText="1"/>
      <protection locked="0"/>
    </xf>
    <xf numFmtId="0" fontId="1" fillId="0" borderId="0" xfId="0" applyNumberFormat="1" applyFont="1" applyAlignment="1" applyProtection="1">
      <alignment horizontal="center" wrapText="1"/>
      <protection locked="0"/>
    </xf>
    <xf numFmtId="44" fontId="23" fillId="0" borderId="9" xfId="4" applyNumberFormat="1" applyFont="1" applyBorder="1" applyAlignment="1" applyProtection="1">
      <alignment horizontal="center" vertical="center" wrapText="1"/>
      <protection locked="0"/>
    </xf>
    <xf numFmtId="44" fontId="1" fillId="0" borderId="0" xfId="0" applyNumberFormat="1" applyFont="1" applyAlignment="1" applyProtection="1">
      <alignment horizontal="center" wrapText="1"/>
      <protection locked="0"/>
    </xf>
    <xf numFmtId="49" fontId="16" fillId="71" borderId="8" xfId="4" applyNumberFormat="1" applyFont="1" applyFill="1" applyBorder="1" applyAlignment="1" applyProtection="1">
      <alignment horizontal="center" wrapText="1"/>
    </xf>
    <xf numFmtId="3" fontId="22" fillId="72" borderId="10" xfId="4" applyNumberFormat="1" applyFont="1" applyFill="1" applyBorder="1" applyAlignment="1" applyProtection="1">
      <alignment horizontal="center" wrapText="1"/>
    </xf>
    <xf numFmtId="0" fontId="23" fillId="72" borderId="9" xfId="1" applyNumberFormat="1" applyFont="1" applyFill="1" applyBorder="1" applyAlignment="1" applyProtection="1">
      <alignment horizontal="center" vertical="center" wrapText="1"/>
      <protection locked="0"/>
    </xf>
    <xf numFmtId="0" fontId="1" fillId="72" borderId="0" xfId="1" applyNumberFormat="1" applyFont="1" applyFill="1" applyAlignment="1" applyProtection="1">
      <alignment horizontal="center" wrapText="1"/>
      <protection locked="0"/>
    </xf>
    <xf numFmtId="44" fontId="1" fillId="72" borderId="0" xfId="1" applyFont="1" applyFill="1" applyAlignment="1" applyProtection="1">
      <alignment horizontal="center" wrapText="1"/>
      <protection locked="0"/>
    </xf>
    <xf numFmtId="44" fontId="1" fillId="72" borderId="0" xfId="1" applyFont="1" applyFill="1" applyAlignment="1" applyProtection="1">
      <alignment horizontal="center"/>
      <protection locked="0"/>
    </xf>
    <xf numFmtId="49" fontId="80" fillId="72" borderId="8" xfId="4" applyNumberFormat="1" applyFont="1" applyFill="1" applyBorder="1" applyAlignment="1" applyProtection="1">
      <alignment horizontal="center"/>
    </xf>
    <xf numFmtId="49" fontId="22" fillId="0" borderId="10" xfId="4" applyNumberFormat="1" applyFont="1" applyBorder="1" applyAlignment="1" applyProtection="1">
      <alignment horizontal="center" wrapText="1"/>
    </xf>
    <xf numFmtId="0" fontId="22" fillId="0" borderId="10" xfId="4" applyNumberFormat="1" applyFont="1" applyBorder="1" applyAlignment="1" applyProtection="1">
      <alignment horizontal="center" wrapText="1"/>
    </xf>
    <xf numFmtId="2" fontId="22" fillId="0" borderId="10" xfId="4" applyNumberFormat="1" applyFont="1" applyBorder="1" applyAlignment="1" applyProtection="1">
      <alignment horizontal="center" wrapText="1"/>
    </xf>
    <xf numFmtId="44" fontId="22" fillId="0" borderId="10" xfId="1" applyFont="1" applyBorder="1" applyAlignment="1" applyProtection="1">
      <alignment horizontal="center" wrapText="1"/>
    </xf>
    <xf numFmtId="3" fontId="22" fillId="0" borderId="10" xfId="4" applyNumberFormat="1" applyFont="1" applyBorder="1" applyAlignment="1" applyProtection="1">
      <alignment horizontal="center" wrapText="1"/>
    </xf>
    <xf numFmtId="44" fontId="21" fillId="0" borderId="10" xfId="1" applyFont="1" applyBorder="1" applyAlignment="1" applyProtection="1">
      <alignment horizontal="center" wrapText="1"/>
    </xf>
    <xf numFmtId="49" fontId="16" fillId="72" borderId="8" xfId="4" applyNumberFormat="1" applyFont="1" applyFill="1" applyBorder="1" applyAlignment="1" applyProtection="1">
      <alignment horizontal="center"/>
    </xf>
    <xf numFmtId="49" fontId="21" fillId="71" borderId="8" xfId="4" applyNumberFormat="1" applyFont="1" applyFill="1" applyBorder="1" applyAlignment="1" applyProtection="1">
      <alignment horizontal="left"/>
    </xf>
    <xf numFmtId="49" fontId="21" fillId="71" borderId="8" xfId="4" applyNumberFormat="1" applyFont="1" applyFill="1" applyBorder="1" applyAlignment="1" applyProtection="1">
      <alignment horizontal="center" wrapText="1"/>
    </xf>
    <xf numFmtId="49" fontId="21" fillId="71" borderId="8" xfId="4" applyNumberFormat="1" applyFont="1" applyFill="1" applyBorder="1" applyAlignment="1" applyProtection="1">
      <alignment horizontal="center"/>
    </xf>
    <xf numFmtId="49" fontId="21" fillId="72" borderId="8" xfId="4" applyNumberFormat="1" applyFont="1" applyFill="1" applyBorder="1" applyAlignment="1" applyProtection="1">
      <alignment horizontal="center"/>
    </xf>
    <xf numFmtId="49" fontId="21" fillId="33" borderId="8" xfId="4" applyNumberFormat="1" applyFont="1" applyFill="1" applyBorder="1" applyAlignment="1" applyProtection="1">
      <alignment horizontal="center" wrapText="1"/>
    </xf>
    <xf numFmtId="0" fontId="82" fillId="0" borderId="0" xfId="0" applyFont="1" applyBorder="1" applyAlignment="1" applyProtection="1"/>
    <xf numFmtId="0" fontId="12" fillId="0" borderId="9" xfId="0" applyFont="1" applyBorder="1" applyAlignment="1" applyProtection="1">
      <alignment horizontal="center" wrapText="1"/>
      <protection locked="0"/>
    </xf>
    <xf numFmtId="164" fontId="79" fillId="0" borderId="0" xfId="3" applyNumberFormat="1" applyFont="1" applyFill="1" applyAlignment="1" applyProtection="1">
      <alignment horizontal="left" vertical="center"/>
    </xf>
    <xf numFmtId="0" fontId="0" fillId="0" borderId="9" xfId="0" applyFont="1" applyFill="1" applyBorder="1" applyAlignment="1" applyProtection="1">
      <alignment horizontal="center" wrapText="1"/>
      <protection locked="0"/>
    </xf>
    <xf numFmtId="0" fontId="0" fillId="0" borderId="9" xfId="0" applyFont="1" applyFill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10" xfId="7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4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23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10" applyNumberFormat="1" applyFont="1" applyFill="1" applyBorder="1" applyAlignment="1" applyProtection="1">
      <alignment horizontal="center" vertical="center" wrapText="1"/>
      <protection locked="0"/>
    </xf>
    <xf numFmtId="44" fontId="81" fillId="0" borderId="0" xfId="1" applyFont="1" applyFill="1" applyAlignment="1" applyProtection="1">
      <alignment horizontal="left" vertical="top"/>
    </xf>
    <xf numFmtId="0" fontId="1" fillId="73" borderId="28" xfId="0" applyFont="1" applyFill="1" applyBorder="1" applyAlignment="1" applyProtection="1">
      <alignment horizontal="left"/>
      <protection locked="0"/>
    </xf>
    <xf numFmtId="0" fontId="20" fillId="73" borderId="11" xfId="4" applyFont="1" applyFill="1" applyBorder="1" applyAlignment="1" applyProtection="1">
      <alignment horizontal="left"/>
    </xf>
    <xf numFmtId="0" fontId="83" fillId="73" borderId="12" xfId="0" applyFont="1" applyFill="1" applyBorder="1" applyAlignment="1" applyProtection="1">
      <alignment vertical="center"/>
    </xf>
    <xf numFmtId="3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44" fontId="0" fillId="0" borderId="9" xfId="1" applyFont="1" applyFill="1" applyBorder="1" applyAlignment="1" applyProtection="1">
      <alignment horizontal="center" vertical="center" wrapText="1"/>
      <protection locked="0"/>
    </xf>
    <xf numFmtId="3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44" fontId="0" fillId="0" borderId="10" xfId="1" applyFont="1" applyFill="1" applyBorder="1" applyAlignment="1" applyProtection="1">
      <alignment horizontal="center" vertical="center" wrapText="1"/>
      <protection locked="0"/>
    </xf>
    <xf numFmtId="0" fontId="20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center" vertical="center"/>
      <protection locked="0"/>
    </xf>
    <xf numFmtId="44" fontId="23" fillId="0" borderId="10" xfId="1" applyNumberFormat="1" applyFont="1" applyFill="1" applyBorder="1" applyAlignment="1" applyProtection="1">
      <alignment horizontal="center" vertical="center" wrapText="1"/>
      <protection locked="0"/>
    </xf>
    <xf numFmtId="44" fontId="23" fillId="0" borderId="10" xfId="4" applyNumberFormat="1" applyFont="1" applyFill="1" applyBorder="1" applyAlignment="1" applyProtection="1">
      <alignment horizontal="center" vertical="center" wrapText="1"/>
      <protection locked="0"/>
    </xf>
    <xf numFmtId="44" fontId="20" fillId="0" borderId="10" xfId="24" applyNumberFormat="1" applyFont="1" applyFill="1" applyBorder="1" applyAlignment="1" applyProtection="1">
      <alignment horizontal="center" vertical="center" wrapText="1"/>
      <protection locked="0"/>
    </xf>
    <xf numFmtId="44" fontId="20" fillId="0" borderId="10" xfId="26" applyNumberFormat="1" applyFont="1" applyFill="1" applyBorder="1" applyAlignment="1" applyProtection="1">
      <alignment horizontal="center" vertical="center" wrapText="1"/>
      <protection locked="0"/>
    </xf>
    <xf numFmtId="4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9" xfId="0" applyNumberFormat="1" applyFont="1" applyFill="1" applyBorder="1" applyAlignment="1" applyProtection="1">
      <alignment horizontal="center" vertical="center" wrapText="1"/>
      <protection locked="0"/>
    </xf>
    <xf numFmtId="44" fontId="20" fillId="0" borderId="10" xfId="27" applyNumberFormat="1" applyFont="1" applyFill="1" applyBorder="1" applyAlignment="1" applyProtection="1">
      <alignment horizontal="center" vertical="center" wrapText="1"/>
      <protection locked="0"/>
    </xf>
    <xf numFmtId="44" fontId="20" fillId="0" borderId="10" xfId="28" applyNumberFormat="1" applyFont="1" applyFill="1" applyBorder="1" applyAlignment="1" applyProtection="1">
      <alignment horizontal="center" vertical="center" wrapText="1"/>
      <protection locked="0"/>
    </xf>
    <xf numFmtId="44" fontId="20" fillId="0" borderId="10" xfId="29" applyNumberFormat="1" applyFont="1" applyFill="1" applyBorder="1" applyAlignment="1" applyProtection="1">
      <alignment horizontal="center" vertical="center" wrapText="1"/>
      <protection locked="0"/>
    </xf>
    <xf numFmtId="44" fontId="20" fillId="0" borderId="10" xfId="30" applyNumberFormat="1" applyFont="1" applyFill="1" applyBorder="1" applyAlignment="1" applyProtection="1">
      <alignment horizontal="center" vertical="center" wrapText="1"/>
      <protection locked="0"/>
    </xf>
    <xf numFmtId="44" fontId="23" fillId="0" borderId="9" xfId="1" applyNumberFormat="1" applyFont="1" applyFill="1" applyBorder="1" applyAlignment="1" applyProtection="1">
      <alignment horizontal="center" vertical="center" wrapText="1"/>
      <protection locked="0"/>
    </xf>
    <xf numFmtId="44" fontId="23" fillId="0" borderId="9" xfId="4" applyNumberFormat="1" applyFont="1" applyFill="1" applyBorder="1" applyAlignment="1" applyProtection="1">
      <alignment horizontal="center" vertical="center" wrapText="1"/>
      <protection locked="0"/>
    </xf>
    <xf numFmtId="44" fontId="23" fillId="0" borderId="13" xfId="1" applyNumberFormat="1" applyFont="1" applyFill="1" applyBorder="1" applyAlignment="1" applyProtection="1">
      <alignment horizontal="center" vertical="center" wrapText="1"/>
      <protection locked="0"/>
    </xf>
    <xf numFmtId="44" fontId="23" fillId="0" borderId="13" xfId="4" applyNumberFormat="1" applyFont="1" applyFill="1" applyBorder="1" applyAlignment="1" applyProtection="1">
      <alignment horizontal="center" vertical="center" wrapText="1"/>
      <protection locked="0"/>
    </xf>
    <xf numFmtId="49" fontId="21" fillId="0" borderId="9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0" applyFont="1" applyFill="1" applyBorder="1" applyAlignment="1" applyProtection="1">
      <alignment horizontal="left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2" fontId="20" fillId="0" borderId="9" xfId="0" applyNumberFormat="1" applyFont="1" applyFill="1" applyBorder="1" applyAlignment="1" applyProtection="1">
      <alignment horizontal="center" vertical="center"/>
      <protection locked="0"/>
    </xf>
    <xf numFmtId="0" fontId="23" fillId="0" borderId="9" xfId="2835" applyNumberFormat="1" applyFont="1" applyFill="1" applyBorder="1" applyAlignment="1" applyProtection="1">
      <alignment horizontal="center" vertical="center" wrapText="1"/>
      <protection locked="0"/>
    </xf>
    <xf numFmtId="165" fontId="23" fillId="0" borderId="9" xfId="1" applyNumberFormat="1" applyFont="1" applyFill="1" applyBorder="1" applyAlignment="1" applyProtection="1">
      <alignment horizontal="center" vertical="center" wrapText="1"/>
      <protection locked="0"/>
    </xf>
    <xf numFmtId="44" fontId="20" fillId="0" borderId="9" xfId="4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5" applyNumberFormat="1" applyFont="1" applyFill="1" applyBorder="1" applyAlignment="1" applyProtection="1">
      <alignment horizontal="center" vertical="center"/>
      <protection locked="0"/>
    </xf>
    <xf numFmtId="1" fontId="20" fillId="0" borderId="9" xfId="5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4" applyNumberFormat="1" applyFont="1" applyFill="1" applyBorder="1" applyAlignment="1" applyProtection="1">
      <alignment horizontal="center" vertical="center" wrapText="1"/>
      <protection locked="0"/>
    </xf>
    <xf numFmtId="44" fontId="20" fillId="0" borderId="10" xfId="1" applyNumberFormat="1" applyFont="1" applyFill="1" applyBorder="1" applyAlignment="1" applyProtection="1">
      <alignment horizontal="center" vertical="center"/>
      <protection locked="0"/>
    </xf>
    <xf numFmtId="0" fontId="23" fillId="0" borderId="10" xfId="1" applyNumberFormat="1" applyFont="1" applyFill="1" applyBorder="1" applyAlignment="1" applyProtection="1">
      <alignment horizontal="center" vertical="center"/>
      <protection locked="0"/>
    </xf>
    <xf numFmtId="0" fontId="20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4" applyNumberFormat="1" applyFont="1" applyFill="1" applyBorder="1" applyAlignment="1" applyProtection="1">
      <alignment horizontal="center" vertical="center"/>
      <protection locked="0"/>
    </xf>
    <xf numFmtId="2" fontId="20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84" fillId="0" borderId="9" xfId="2836" applyFont="1" applyFill="1" applyBorder="1" applyAlignment="1">
      <alignment horizontal="center" wrapText="1"/>
    </xf>
    <xf numFmtId="0" fontId="23" fillId="0" borderId="9" xfId="2837" applyFont="1" applyFill="1" applyBorder="1" applyAlignment="1">
      <alignment horizontal="center" wrapText="1"/>
    </xf>
    <xf numFmtId="0" fontId="23" fillId="0" borderId="9" xfId="2838" applyFont="1" applyFill="1" applyBorder="1" applyAlignment="1">
      <alignment horizontal="center" wrapText="1"/>
    </xf>
    <xf numFmtId="0" fontId="23" fillId="0" borderId="9" xfId="2839" applyFont="1" applyFill="1" applyBorder="1" applyAlignment="1">
      <alignment horizontal="center" wrapText="1"/>
    </xf>
    <xf numFmtId="0" fontId="1" fillId="0" borderId="9" xfId="0" applyFont="1" applyFill="1" applyBorder="1" applyAlignment="1" applyProtection="1">
      <alignment horizontal="left"/>
      <protection locked="0"/>
    </xf>
    <xf numFmtId="49" fontId="20" fillId="0" borderId="10" xfId="7" applyNumberFormat="1" applyFont="1" applyFill="1" applyBorder="1" applyAlignment="1" applyProtection="1">
      <alignment horizontal="center" vertical="center" wrapText="1"/>
      <protection locked="0"/>
    </xf>
    <xf numFmtId="0" fontId="20" fillId="0" borderId="29" xfId="10" applyNumberFormat="1" applyFont="1" applyFill="1" applyBorder="1" applyAlignment="1" applyProtection="1">
      <alignment horizontal="center" vertical="center" wrapText="1"/>
      <protection locked="0"/>
    </xf>
    <xf numFmtId="165" fontId="23" fillId="0" borderId="13" xfId="1" applyNumberFormat="1" applyFont="1" applyFill="1" applyBorder="1" applyAlignment="1" applyProtection="1">
      <alignment horizontal="center" vertical="center" wrapText="1"/>
      <protection locked="0"/>
    </xf>
    <xf numFmtId="44" fontId="20" fillId="0" borderId="9" xfId="1" applyNumberFormat="1" applyFont="1" applyFill="1" applyBorder="1" applyAlignment="1" applyProtection="1">
      <alignment horizontal="center" vertical="center"/>
      <protection locked="0"/>
    </xf>
    <xf numFmtId="0" fontId="23" fillId="0" borderId="9" xfId="1" applyNumberFormat="1" applyFont="1" applyFill="1" applyBorder="1" applyAlignment="1" applyProtection="1">
      <alignment horizontal="center" vertical="center"/>
      <protection locked="0"/>
    </xf>
    <xf numFmtId="0" fontId="20" fillId="0" borderId="9" xfId="1" applyNumberFormat="1" applyFont="1" applyFill="1" applyBorder="1" applyAlignment="1" applyProtection="1">
      <alignment horizontal="center" vertical="center" wrapText="1"/>
      <protection locked="0"/>
    </xf>
    <xf numFmtId="44" fontId="23" fillId="0" borderId="10" xfId="5" applyNumberFormat="1" applyFont="1" applyFill="1" applyBorder="1" applyAlignment="1" applyProtection="1">
      <alignment horizontal="center" vertical="center" wrapText="1"/>
      <protection locked="0"/>
    </xf>
    <xf numFmtId="44" fontId="20" fillId="0" borderId="10" xfId="31" applyNumberFormat="1" applyFont="1" applyFill="1" applyBorder="1" applyAlignment="1" applyProtection="1">
      <alignment horizontal="center" vertical="center" wrapText="1"/>
      <protection locked="0"/>
    </xf>
    <xf numFmtId="44" fontId="20" fillId="0" borderId="13" xfId="4" applyNumberFormat="1" applyFont="1" applyFill="1" applyBorder="1" applyAlignment="1" applyProtection="1">
      <alignment horizontal="center" vertical="center" wrapText="1"/>
      <protection locked="0"/>
    </xf>
    <xf numFmtId="0" fontId="20" fillId="0" borderId="9" xfId="4" applyNumberFormat="1" applyFont="1" applyFill="1" applyBorder="1" applyAlignment="1" applyProtection="1">
      <alignment horizontal="center" vertical="center"/>
      <protection locked="0"/>
    </xf>
    <xf numFmtId="49" fontId="80" fillId="71" borderId="8" xfId="4" applyNumberFormat="1" applyFont="1" applyFill="1" applyBorder="1" applyAlignment="1" applyProtection="1">
      <alignment horizontal="center"/>
    </xf>
    <xf numFmtId="49" fontId="80" fillId="71" borderId="8" xfId="4" applyNumberFormat="1" applyFont="1" applyFill="1" applyBorder="1" applyAlignment="1" applyProtection="1">
      <alignment horizontal="left"/>
    </xf>
    <xf numFmtId="49" fontId="80" fillId="71" borderId="30" xfId="4" applyNumberFormat="1" applyFont="1" applyFill="1" applyBorder="1" applyAlignment="1" applyProtection="1">
      <alignment horizontal="left"/>
    </xf>
    <xf numFmtId="49" fontId="80" fillId="33" borderId="8" xfId="4" applyNumberFormat="1" applyFont="1" applyFill="1" applyBorder="1" applyAlignment="1" applyProtection="1">
      <alignment horizontal="center"/>
    </xf>
    <xf numFmtId="49" fontId="16" fillId="71" borderId="8" xfId="4" applyNumberFormat="1" applyFont="1" applyFill="1" applyBorder="1" applyAlignment="1" applyProtection="1">
      <alignment horizontal="center"/>
    </xf>
    <xf numFmtId="49" fontId="16" fillId="33" borderId="8" xfId="4" applyNumberFormat="1" applyFont="1" applyFill="1" applyBorder="1" applyAlignment="1" applyProtection="1">
      <alignment horizontal="center" wrapText="1"/>
    </xf>
    <xf numFmtId="165" fontId="23" fillId="0" borderId="10" xfId="1" applyNumberFormat="1" applyFont="1" applyFill="1" applyBorder="1" applyAlignment="1" applyProtection="1">
      <alignment horizontal="center" vertical="center" wrapText="1"/>
      <protection locked="0"/>
    </xf>
    <xf numFmtId="44" fontId="20" fillId="0" borderId="10" xfId="4" applyNumberFormat="1" applyFont="1" applyFill="1" applyBorder="1" applyAlignment="1" applyProtection="1">
      <alignment horizontal="center" vertical="center" wrapText="1"/>
      <protection locked="0"/>
    </xf>
    <xf numFmtId="8" fontId="20" fillId="0" borderId="9" xfId="4" applyNumberFormat="1" applyFont="1" applyFill="1" applyBorder="1" applyAlignment="1" applyProtection="1">
      <alignment horizontal="center" vertical="center" wrapText="1"/>
      <protection locked="0"/>
    </xf>
    <xf numFmtId="2" fontId="23" fillId="0" borderId="10" xfId="1" applyNumberFormat="1" applyFont="1" applyFill="1" applyBorder="1" applyAlignment="1" applyProtection="1">
      <alignment horizontal="center" vertical="center" wrapText="1"/>
      <protection locked="0"/>
    </xf>
    <xf numFmtId="49" fontId="23" fillId="0" borderId="10" xfId="4" applyNumberFormat="1" applyFont="1" applyFill="1" applyBorder="1" applyAlignment="1" applyProtection="1">
      <alignment horizontal="center" vertical="center" wrapText="1"/>
      <protection locked="0"/>
    </xf>
    <xf numFmtId="3" fontId="23" fillId="0" borderId="10" xfId="1" applyNumberFormat="1" applyFont="1" applyFill="1" applyBorder="1" applyAlignment="1" applyProtection="1">
      <alignment horizontal="center" vertical="center" wrapText="1"/>
      <protection locked="0"/>
    </xf>
    <xf numFmtId="3" fontId="23" fillId="0" borderId="10" xfId="4" applyNumberFormat="1" applyFont="1" applyFill="1" applyBorder="1" applyAlignment="1" applyProtection="1">
      <alignment horizontal="center" vertical="center" wrapText="1"/>
      <protection locked="0"/>
    </xf>
    <xf numFmtId="1" fontId="20" fillId="0" borderId="9" xfId="0" applyNumberFormat="1" applyFont="1" applyFill="1" applyBorder="1" applyAlignment="1" applyProtection="1">
      <alignment horizontal="center" vertical="center" wrapText="1"/>
      <protection locked="0"/>
    </xf>
    <xf numFmtId="44" fontId="0" fillId="0" borderId="10" xfId="0" applyNumberFormat="1" applyFont="1" applyFill="1" applyBorder="1" applyAlignment="1">
      <alignment horizontal="center" vertical="center"/>
    </xf>
    <xf numFmtId="44" fontId="0" fillId="0" borderId="9" xfId="0" applyNumberFormat="1" applyFont="1" applyFill="1" applyBorder="1" applyAlignment="1">
      <alignment horizontal="center" vertical="center"/>
    </xf>
    <xf numFmtId="44" fontId="20" fillId="0" borderId="10" xfId="1" applyNumberFormat="1" applyFont="1" applyFill="1" applyBorder="1" applyAlignment="1" applyProtection="1">
      <alignment horizontal="center" vertical="center" wrapText="1"/>
      <protection locked="0"/>
    </xf>
    <xf numFmtId="44" fontId="23" fillId="0" borderId="9" xfId="1" applyNumberFormat="1" applyFont="1" applyFill="1" applyBorder="1" applyAlignment="1" applyProtection="1">
      <alignment horizontal="center" vertical="center"/>
      <protection locked="0"/>
    </xf>
    <xf numFmtId="44" fontId="23" fillId="0" borderId="10" xfId="1" applyNumberFormat="1" applyFont="1" applyFill="1" applyBorder="1" applyAlignment="1" applyProtection="1">
      <alignment horizontal="center" vertical="center"/>
      <protection locked="0"/>
    </xf>
    <xf numFmtId="172" fontId="23" fillId="0" borderId="10" xfId="1" applyNumberFormat="1" applyFont="1" applyFill="1" applyBorder="1" applyAlignment="1" applyProtection="1">
      <alignment horizontal="center" vertical="center" wrapText="1"/>
      <protection locked="0"/>
    </xf>
    <xf numFmtId="172" fontId="23" fillId="0" borderId="10" xfId="4" applyNumberFormat="1" applyFont="1" applyFill="1" applyBorder="1" applyAlignment="1" applyProtection="1">
      <alignment horizontal="center" vertical="center" wrapText="1"/>
      <protection locked="0"/>
    </xf>
    <xf numFmtId="172" fontId="23" fillId="0" borderId="9" xfId="1" applyNumberFormat="1" applyFont="1" applyFill="1" applyBorder="1" applyAlignment="1" applyProtection="1">
      <alignment horizontal="center" vertical="center" wrapText="1"/>
      <protection locked="0"/>
    </xf>
    <xf numFmtId="172" fontId="23" fillId="0" borderId="9" xfId="4" applyNumberFormat="1" applyFont="1" applyFill="1" applyBorder="1" applyAlignment="1" applyProtection="1">
      <alignment horizontal="center" vertical="center" wrapText="1"/>
      <protection locked="0"/>
    </xf>
  </cellXfs>
  <cellStyles count="2840">
    <cellStyle name="0" xfId="34"/>
    <cellStyle name="0 10" xfId="35"/>
    <cellStyle name="0 11" xfId="36"/>
    <cellStyle name="0 12" xfId="37"/>
    <cellStyle name="0 13" xfId="38"/>
    <cellStyle name="0 14" xfId="39"/>
    <cellStyle name="0 15" xfId="40"/>
    <cellStyle name="0 16" xfId="41"/>
    <cellStyle name="0 17" xfId="42"/>
    <cellStyle name="0 18" xfId="43"/>
    <cellStyle name="0 19" xfId="44"/>
    <cellStyle name="0 2" xfId="45"/>
    <cellStyle name="0 2 2" xfId="46"/>
    <cellStyle name="0 2 3" xfId="47"/>
    <cellStyle name="0 2 4" xfId="48"/>
    <cellStyle name="0 2 5" xfId="49"/>
    <cellStyle name="0 2 6" xfId="50"/>
    <cellStyle name="0 2 7" xfId="51"/>
    <cellStyle name="0 2 8" xfId="52"/>
    <cellStyle name="0 20" xfId="53"/>
    <cellStyle name="0 21" xfId="54"/>
    <cellStyle name="0 22" xfId="55"/>
    <cellStyle name="0 23" xfId="56"/>
    <cellStyle name="0 24" xfId="57"/>
    <cellStyle name="0 25" xfId="58"/>
    <cellStyle name="0 26" xfId="59"/>
    <cellStyle name="0 27" xfId="60"/>
    <cellStyle name="0 28" xfId="61"/>
    <cellStyle name="0 29" xfId="62"/>
    <cellStyle name="0 3" xfId="63"/>
    <cellStyle name="0 3 2" xfId="64"/>
    <cellStyle name="0 3 3" xfId="65"/>
    <cellStyle name="0 3 4" xfId="66"/>
    <cellStyle name="0 3 5" xfId="67"/>
    <cellStyle name="0 3 6" xfId="68"/>
    <cellStyle name="0 3 7" xfId="69"/>
    <cellStyle name="0 3 8" xfId="70"/>
    <cellStyle name="0 30" xfId="71"/>
    <cellStyle name="0 31" xfId="72"/>
    <cellStyle name="0 32" xfId="73"/>
    <cellStyle name="0 33" xfId="74"/>
    <cellStyle name="0 34" xfId="75"/>
    <cellStyle name="0 35" xfId="76"/>
    <cellStyle name="0 36" xfId="77"/>
    <cellStyle name="0 37" xfId="78"/>
    <cellStyle name="0 38" xfId="79"/>
    <cellStyle name="0 39" xfId="80"/>
    <cellStyle name="0 4" xfId="81"/>
    <cellStyle name="0 4 2" xfId="82"/>
    <cellStyle name="0 4 3" xfId="83"/>
    <cellStyle name="0 4 4" xfId="84"/>
    <cellStyle name="0 4 5" xfId="85"/>
    <cellStyle name="0 4 6" xfId="86"/>
    <cellStyle name="0 4 7" xfId="87"/>
    <cellStyle name="0 4 8" xfId="88"/>
    <cellStyle name="0 40" xfId="89"/>
    <cellStyle name="0 41" xfId="90"/>
    <cellStyle name="0 42" xfId="91"/>
    <cellStyle name="0 43" xfId="92"/>
    <cellStyle name="0 44" xfId="93"/>
    <cellStyle name="0 45" xfId="94"/>
    <cellStyle name="0 46" xfId="95"/>
    <cellStyle name="0 47" xfId="96"/>
    <cellStyle name="0 48" xfId="97"/>
    <cellStyle name="0 49" xfId="98"/>
    <cellStyle name="0 5" xfId="99"/>
    <cellStyle name="0 5 2" xfId="100"/>
    <cellStyle name="0 5 3" xfId="101"/>
    <cellStyle name="0 5 4" xfId="102"/>
    <cellStyle name="0 5 5" xfId="103"/>
    <cellStyle name="0 5 6" xfId="104"/>
    <cellStyle name="0 5 7" xfId="105"/>
    <cellStyle name="0 5 8" xfId="106"/>
    <cellStyle name="0 50" xfId="107"/>
    <cellStyle name="0 51" xfId="108"/>
    <cellStyle name="0 52" xfId="109"/>
    <cellStyle name="0 53" xfId="110"/>
    <cellStyle name="0 54" xfId="111"/>
    <cellStyle name="0 55" xfId="112"/>
    <cellStyle name="0 56" xfId="113"/>
    <cellStyle name="0 57" xfId="114"/>
    <cellStyle name="0 58" xfId="115"/>
    <cellStyle name="0 59" xfId="116"/>
    <cellStyle name="0 6" xfId="117"/>
    <cellStyle name="0 6 2" xfId="118"/>
    <cellStyle name="0 6 3" xfId="119"/>
    <cellStyle name="0 6 4" xfId="120"/>
    <cellStyle name="0 6 5" xfId="121"/>
    <cellStyle name="0 6 6" xfId="122"/>
    <cellStyle name="0 6 7" xfId="123"/>
    <cellStyle name="0 6 8" xfId="124"/>
    <cellStyle name="0 60" xfId="125"/>
    <cellStyle name="0 61" xfId="126"/>
    <cellStyle name="0 62" xfId="127"/>
    <cellStyle name="0 63" xfId="128"/>
    <cellStyle name="0 64" xfId="129"/>
    <cellStyle name="0 65" xfId="130"/>
    <cellStyle name="0 66" xfId="131"/>
    <cellStyle name="0 7" xfId="132"/>
    <cellStyle name="0 7 2" xfId="133"/>
    <cellStyle name="0 7 3" xfId="134"/>
    <cellStyle name="0 7 4" xfId="135"/>
    <cellStyle name="0 7 5" xfId="136"/>
    <cellStyle name="0 7 6" xfId="137"/>
    <cellStyle name="0 7 7" xfId="138"/>
    <cellStyle name="0 7 8" xfId="139"/>
    <cellStyle name="0 8" xfId="140"/>
    <cellStyle name="0 8 2" xfId="141"/>
    <cellStyle name="0 8 3" xfId="142"/>
    <cellStyle name="0 8 4" xfId="143"/>
    <cellStyle name="0 8 5" xfId="144"/>
    <cellStyle name="0 8 6" xfId="145"/>
    <cellStyle name="0 8 7" xfId="146"/>
    <cellStyle name="0 8 8" xfId="147"/>
    <cellStyle name="0 9" xfId="148"/>
    <cellStyle name="0 9 2" xfId="149"/>
    <cellStyle name="0 9 3" xfId="150"/>
    <cellStyle name="0 9 4" xfId="151"/>
    <cellStyle name="0 9 5" xfId="152"/>
    <cellStyle name="0 9 6" xfId="153"/>
    <cellStyle name="0 9 7" xfId="154"/>
    <cellStyle name="0 9 8" xfId="155"/>
    <cellStyle name="20% - Accent1 2" xfId="156"/>
    <cellStyle name="20% - Accent1 2 2" xfId="157"/>
    <cellStyle name="20% - Accent1 2 3" xfId="158"/>
    <cellStyle name="20% - Accent1 2 3 2" xfId="159"/>
    <cellStyle name="20% - Accent1 2 4" xfId="160"/>
    <cellStyle name="20% - Accent1 2 4 2" xfId="161"/>
    <cellStyle name="20% - Accent1 3" xfId="162"/>
    <cellStyle name="20% - Accent1 3 2" xfId="163"/>
    <cellStyle name="20% - Accent1 3 2 2" xfId="164"/>
    <cellStyle name="20% - Accent1 3 3" xfId="165"/>
    <cellStyle name="20% - Accent1 4" xfId="166"/>
    <cellStyle name="20% - Accent1 4 2" xfId="167"/>
    <cellStyle name="20% - Accent2 2" xfId="168"/>
    <cellStyle name="20% - Accent2 2 2" xfId="169"/>
    <cellStyle name="20% - Accent2 2 3" xfId="170"/>
    <cellStyle name="20% - Accent2 2 3 2" xfId="171"/>
    <cellStyle name="20% - Accent2 2 4" xfId="172"/>
    <cellStyle name="20% - Accent2 2 4 2" xfId="173"/>
    <cellStyle name="20% - Accent2 3" xfId="174"/>
    <cellStyle name="20% - Accent2 3 2" xfId="175"/>
    <cellStyle name="20% - Accent2 3 2 2" xfId="176"/>
    <cellStyle name="20% - Accent2 3 3" xfId="177"/>
    <cellStyle name="20% - Accent2 4" xfId="178"/>
    <cellStyle name="20% - Accent2 4 2" xfId="179"/>
    <cellStyle name="20% - Accent3 2" xfId="180"/>
    <cellStyle name="20% - Accent3 2 2" xfId="181"/>
    <cellStyle name="20% - Accent3 2 3" xfId="182"/>
    <cellStyle name="20% - Accent3 2 3 2" xfId="183"/>
    <cellStyle name="20% - Accent3 2 4" xfId="184"/>
    <cellStyle name="20% - Accent3 2 4 2" xfId="185"/>
    <cellStyle name="20% - Accent3 3" xfId="186"/>
    <cellStyle name="20% - Accent3 3 2" xfId="187"/>
    <cellStyle name="20% - Accent3 3 2 2" xfId="188"/>
    <cellStyle name="20% - Accent3 3 3" xfId="189"/>
    <cellStyle name="20% - Accent3 4" xfId="190"/>
    <cellStyle name="20% - Accent3 4 2" xfId="191"/>
    <cellStyle name="20% - Accent4 2" xfId="192"/>
    <cellStyle name="20% - Accent4 2 2" xfId="193"/>
    <cellStyle name="20% - Accent4 2 3" xfId="194"/>
    <cellStyle name="20% - Accent4 2 3 2" xfId="195"/>
    <cellStyle name="20% - Accent4 2 4" xfId="196"/>
    <cellStyle name="20% - Accent4 2 4 2" xfId="197"/>
    <cellStyle name="20% - Accent4 3" xfId="198"/>
    <cellStyle name="20% - Accent4 3 2" xfId="199"/>
    <cellStyle name="20% - Accent4 3 2 2" xfId="200"/>
    <cellStyle name="20% - Accent4 3 3" xfId="201"/>
    <cellStyle name="20% - Accent4 4" xfId="202"/>
    <cellStyle name="20% - Accent4 4 2" xfId="203"/>
    <cellStyle name="20% - Accent5 2" xfId="204"/>
    <cellStyle name="20% - Accent5 2 2" xfId="205"/>
    <cellStyle name="20% - Accent5 2 3" xfId="206"/>
    <cellStyle name="20% - Accent5 2 4" xfId="207"/>
    <cellStyle name="20% - Accent5 3" xfId="208"/>
    <cellStyle name="20% - Accent5 3 2" xfId="209"/>
    <cellStyle name="20% - Accent5 4" xfId="210"/>
    <cellStyle name="20% - Accent6 2" xfId="211"/>
    <cellStyle name="20% - Accent6 2 2" xfId="212"/>
    <cellStyle name="20% - Accent6 2 3" xfId="213"/>
    <cellStyle name="20% - Accent6 2 4" xfId="214"/>
    <cellStyle name="20% - Accent6 3" xfId="215"/>
    <cellStyle name="20% - Accent6 3 2" xfId="216"/>
    <cellStyle name="20% - Accent6 4" xfId="217"/>
    <cellStyle name="2wide" xfId="218"/>
    <cellStyle name="2wide 10" xfId="219"/>
    <cellStyle name="2wide 100" xfId="220"/>
    <cellStyle name="2wide 101" xfId="221"/>
    <cellStyle name="2wide 102" xfId="222"/>
    <cellStyle name="2wide 103" xfId="223"/>
    <cellStyle name="2wide 104" xfId="224"/>
    <cellStyle name="2wide 105" xfId="225"/>
    <cellStyle name="2wide 106" xfId="226"/>
    <cellStyle name="2wide 107" xfId="227"/>
    <cellStyle name="2wide 108" xfId="228"/>
    <cellStyle name="2wide 109" xfId="229"/>
    <cellStyle name="2wide 11" xfId="230"/>
    <cellStyle name="2wide 110" xfId="231"/>
    <cellStyle name="2wide 111" xfId="232"/>
    <cellStyle name="2wide 112" xfId="233"/>
    <cellStyle name="2wide 113" xfId="234"/>
    <cellStyle name="2wide 114" xfId="235"/>
    <cellStyle name="2wide 115" xfId="236"/>
    <cellStyle name="2wide 116" xfId="237"/>
    <cellStyle name="2wide 117" xfId="238"/>
    <cellStyle name="2wide 118" xfId="239"/>
    <cellStyle name="2wide 119" xfId="240"/>
    <cellStyle name="2wide 12" xfId="241"/>
    <cellStyle name="2wide 120" xfId="242"/>
    <cellStyle name="2wide 121" xfId="243"/>
    <cellStyle name="2wide 122" xfId="244"/>
    <cellStyle name="2wide 123" xfId="245"/>
    <cellStyle name="2wide 124" xfId="246"/>
    <cellStyle name="2wide 125" xfId="247"/>
    <cellStyle name="2wide 126" xfId="248"/>
    <cellStyle name="2wide 127" xfId="249"/>
    <cellStyle name="2wide 128" xfId="250"/>
    <cellStyle name="2wide 129" xfId="251"/>
    <cellStyle name="2wide 13" xfId="252"/>
    <cellStyle name="2wide 130" xfId="253"/>
    <cellStyle name="2wide 131" xfId="254"/>
    <cellStyle name="2wide 132" xfId="255"/>
    <cellStyle name="2wide 133" xfId="256"/>
    <cellStyle name="2wide 134" xfId="257"/>
    <cellStyle name="2wide 135" xfId="258"/>
    <cellStyle name="2wide 136" xfId="259"/>
    <cellStyle name="2wide 137" xfId="260"/>
    <cellStyle name="2wide 138" xfId="261"/>
    <cellStyle name="2wide 139" xfId="262"/>
    <cellStyle name="2wide 14" xfId="263"/>
    <cellStyle name="2wide 140" xfId="264"/>
    <cellStyle name="2wide 141" xfId="265"/>
    <cellStyle name="2wide 142" xfId="266"/>
    <cellStyle name="2wide 143" xfId="267"/>
    <cellStyle name="2wide 144" xfId="268"/>
    <cellStyle name="2wide 145" xfId="269"/>
    <cellStyle name="2wide 146" xfId="270"/>
    <cellStyle name="2wide 147" xfId="271"/>
    <cellStyle name="2wide 148" xfId="272"/>
    <cellStyle name="2wide 149" xfId="273"/>
    <cellStyle name="2wide 15" xfId="274"/>
    <cellStyle name="2wide 150" xfId="275"/>
    <cellStyle name="2wide 151" xfId="276"/>
    <cellStyle name="2wide 152" xfId="277"/>
    <cellStyle name="2wide 153" xfId="278"/>
    <cellStyle name="2wide 154" xfId="279"/>
    <cellStyle name="2wide 155" xfId="280"/>
    <cellStyle name="2wide 156" xfId="281"/>
    <cellStyle name="2wide 157" xfId="282"/>
    <cellStyle name="2wide 158" xfId="283"/>
    <cellStyle name="2wide 159" xfId="284"/>
    <cellStyle name="2wide 16" xfId="285"/>
    <cellStyle name="2wide 160" xfId="286"/>
    <cellStyle name="2wide 161" xfId="287"/>
    <cellStyle name="2wide 162" xfId="288"/>
    <cellStyle name="2wide 163" xfId="289"/>
    <cellStyle name="2wide 164" xfId="290"/>
    <cellStyle name="2wide 165" xfId="291"/>
    <cellStyle name="2wide 166" xfId="292"/>
    <cellStyle name="2wide 167" xfId="293"/>
    <cellStyle name="2wide 168" xfId="294"/>
    <cellStyle name="2wide 169" xfId="295"/>
    <cellStyle name="2wide 17" xfId="296"/>
    <cellStyle name="2wide 170" xfId="297"/>
    <cellStyle name="2wide 171" xfId="298"/>
    <cellStyle name="2wide 172" xfId="299"/>
    <cellStyle name="2wide 173" xfId="300"/>
    <cellStyle name="2wide 174" xfId="301"/>
    <cellStyle name="2wide 175" xfId="302"/>
    <cellStyle name="2wide 176" xfId="303"/>
    <cellStyle name="2wide 177" xfId="304"/>
    <cellStyle name="2wide 178" xfId="305"/>
    <cellStyle name="2wide 179" xfId="306"/>
    <cellStyle name="2wide 18" xfId="307"/>
    <cellStyle name="2wide 180" xfId="308"/>
    <cellStyle name="2wide 181" xfId="309"/>
    <cellStyle name="2wide 182" xfId="310"/>
    <cellStyle name="2wide 183" xfId="311"/>
    <cellStyle name="2wide 184" xfId="312"/>
    <cellStyle name="2wide 185" xfId="313"/>
    <cellStyle name="2wide 186" xfId="314"/>
    <cellStyle name="2wide 187" xfId="315"/>
    <cellStyle name="2wide 19" xfId="316"/>
    <cellStyle name="2wide 2" xfId="317"/>
    <cellStyle name="2wide 20" xfId="318"/>
    <cellStyle name="2wide 21" xfId="319"/>
    <cellStyle name="2wide 22" xfId="320"/>
    <cellStyle name="2wide 23" xfId="321"/>
    <cellStyle name="2wide 24" xfId="322"/>
    <cellStyle name="2wide 25" xfId="323"/>
    <cellStyle name="2wide 26" xfId="324"/>
    <cellStyle name="2wide 27" xfId="325"/>
    <cellStyle name="2wide 28" xfId="326"/>
    <cellStyle name="2wide 29" xfId="327"/>
    <cellStyle name="2wide 3" xfId="328"/>
    <cellStyle name="2wide 30" xfId="329"/>
    <cellStyle name="2wide 31" xfId="330"/>
    <cellStyle name="2wide 32" xfId="331"/>
    <cellStyle name="2wide 33" xfId="332"/>
    <cellStyle name="2wide 34" xfId="333"/>
    <cellStyle name="2wide 35" xfId="334"/>
    <cellStyle name="2wide 36" xfId="335"/>
    <cellStyle name="2wide 37" xfId="336"/>
    <cellStyle name="2wide 38" xfId="337"/>
    <cellStyle name="2wide 39" xfId="338"/>
    <cellStyle name="2wide 4" xfId="339"/>
    <cellStyle name="2wide 40" xfId="340"/>
    <cellStyle name="2wide 41" xfId="341"/>
    <cellStyle name="2wide 42" xfId="342"/>
    <cellStyle name="2wide 43" xfId="343"/>
    <cellStyle name="2wide 44" xfId="344"/>
    <cellStyle name="2wide 44 10" xfId="345"/>
    <cellStyle name="2wide 44 11" xfId="346"/>
    <cellStyle name="2wide 44 12" xfId="347"/>
    <cellStyle name="2wide 44 2" xfId="348"/>
    <cellStyle name="2wide 44 3" xfId="349"/>
    <cellStyle name="2wide 44 4" xfId="350"/>
    <cellStyle name="2wide 44 5" xfId="351"/>
    <cellStyle name="2wide 44 6" xfId="352"/>
    <cellStyle name="2wide 44 7" xfId="353"/>
    <cellStyle name="2wide 44 8" xfId="354"/>
    <cellStyle name="2wide 44 9" xfId="355"/>
    <cellStyle name="2wide 45" xfId="356"/>
    <cellStyle name="2wide 45 10" xfId="357"/>
    <cellStyle name="2wide 45 11" xfId="358"/>
    <cellStyle name="2wide 45 12" xfId="359"/>
    <cellStyle name="2wide 45 2" xfId="360"/>
    <cellStyle name="2wide 45 3" xfId="361"/>
    <cellStyle name="2wide 45 4" xfId="362"/>
    <cellStyle name="2wide 45 5" xfId="363"/>
    <cellStyle name="2wide 45 6" xfId="364"/>
    <cellStyle name="2wide 45 7" xfId="365"/>
    <cellStyle name="2wide 45 8" xfId="366"/>
    <cellStyle name="2wide 45 9" xfId="367"/>
    <cellStyle name="2wide 46" xfId="368"/>
    <cellStyle name="2wide 47" xfId="369"/>
    <cellStyle name="2wide 48" xfId="370"/>
    <cellStyle name="2wide 49" xfId="371"/>
    <cellStyle name="2wide 5" xfId="372"/>
    <cellStyle name="2wide 50" xfId="373"/>
    <cellStyle name="2wide 51" xfId="374"/>
    <cellStyle name="2wide 52" xfId="375"/>
    <cellStyle name="2wide 53" xfId="376"/>
    <cellStyle name="2wide 54" xfId="377"/>
    <cellStyle name="2wide 55" xfId="378"/>
    <cellStyle name="2wide 56" xfId="379"/>
    <cellStyle name="2wide 57" xfId="380"/>
    <cellStyle name="2wide 58" xfId="381"/>
    <cellStyle name="2wide 59" xfId="382"/>
    <cellStyle name="2wide 6" xfId="383"/>
    <cellStyle name="2wide 60" xfId="384"/>
    <cellStyle name="2wide 61" xfId="385"/>
    <cellStyle name="2wide 62" xfId="386"/>
    <cellStyle name="2wide 63" xfId="387"/>
    <cellStyle name="2wide 64" xfId="388"/>
    <cellStyle name="2wide 65" xfId="389"/>
    <cellStyle name="2wide 66" xfId="390"/>
    <cellStyle name="2wide 67" xfId="391"/>
    <cellStyle name="2wide 68" xfId="392"/>
    <cellStyle name="2wide 69" xfId="393"/>
    <cellStyle name="2wide 7" xfId="394"/>
    <cellStyle name="2wide 70" xfId="395"/>
    <cellStyle name="2wide 71" xfId="396"/>
    <cellStyle name="2wide 72" xfId="397"/>
    <cellStyle name="2wide 73" xfId="398"/>
    <cellStyle name="2wide 74" xfId="399"/>
    <cellStyle name="2wide 75" xfId="400"/>
    <cellStyle name="2wide 76" xfId="401"/>
    <cellStyle name="2wide 77" xfId="402"/>
    <cellStyle name="2wide 78" xfId="403"/>
    <cellStyle name="2wide 79" xfId="404"/>
    <cellStyle name="2wide 8" xfId="405"/>
    <cellStyle name="2wide 80" xfId="406"/>
    <cellStyle name="2wide 81" xfId="407"/>
    <cellStyle name="2wide 82" xfId="408"/>
    <cellStyle name="2wide 83" xfId="409"/>
    <cellStyle name="2wide 84" xfId="410"/>
    <cellStyle name="2wide 85" xfId="411"/>
    <cellStyle name="2wide 86" xfId="412"/>
    <cellStyle name="2wide 87" xfId="413"/>
    <cellStyle name="2wide 88" xfId="414"/>
    <cellStyle name="2wide 89" xfId="415"/>
    <cellStyle name="2wide 9" xfId="416"/>
    <cellStyle name="2wide 90" xfId="417"/>
    <cellStyle name="2wide 91" xfId="418"/>
    <cellStyle name="2wide 92" xfId="419"/>
    <cellStyle name="2wide 93" xfId="420"/>
    <cellStyle name="2wide 94" xfId="421"/>
    <cellStyle name="2wide 95" xfId="422"/>
    <cellStyle name="2wide 96" xfId="423"/>
    <cellStyle name="2wide 97" xfId="424"/>
    <cellStyle name="2wide 98" xfId="425"/>
    <cellStyle name="2wide 99" xfId="426"/>
    <cellStyle name="40% - Accent1 2" xfId="427"/>
    <cellStyle name="40% - Accent1 2 2" xfId="428"/>
    <cellStyle name="40% - Accent1 2 3" xfId="429"/>
    <cellStyle name="40% - Accent1 2 3 2" xfId="430"/>
    <cellStyle name="40% - Accent1 2 4" xfId="431"/>
    <cellStyle name="40% - Accent1 2 4 2" xfId="432"/>
    <cellStyle name="40% - Accent1 3" xfId="433"/>
    <cellStyle name="40% - Accent1 3 2" xfId="434"/>
    <cellStyle name="40% - Accent1 3 2 2" xfId="435"/>
    <cellStyle name="40% - Accent1 3 3" xfId="436"/>
    <cellStyle name="40% - Accent1 4" xfId="437"/>
    <cellStyle name="40% - Accent1 4 2" xfId="438"/>
    <cellStyle name="40% - Accent2 2" xfId="439"/>
    <cellStyle name="40% - Accent2 2 2" xfId="440"/>
    <cellStyle name="40% - Accent2 2 3" xfId="441"/>
    <cellStyle name="40% - Accent2 2 4" xfId="442"/>
    <cellStyle name="40% - Accent2 3" xfId="443"/>
    <cellStyle name="40% - Accent2 3 2" xfId="444"/>
    <cellStyle name="40% - Accent2 4" xfId="445"/>
    <cellStyle name="40% - Accent3 2" xfId="446"/>
    <cellStyle name="40% - Accent3 2 2" xfId="447"/>
    <cellStyle name="40% - Accent3 2 3" xfId="448"/>
    <cellStyle name="40% - Accent3 2 3 2" xfId="449"/>
    <cellStyle name="40% - Accent3 2 4" xfId="450"/>
    <cellStyle name="40% - Accent3 2 4 2" xfId="451"/>
    <cellStyle name="40% - Accent3 3" xfId="452"/>
    <cellStyle name="40% - Accent3 3 2" xfId="453"/>
    <cellStyle name="40% - Accent3 3 2 2" xfId="454"/>
    <cellStyle name="40% - Accent3 3 3" xfId="455"/>
    <cellStyle name="40% - Accent3 4" xfId="456"/>
    <cellStyle name="40% - Accent3 4 2" xfId="457"/>
    <cellStyle name="40% - Accent4 2" xfId="458"/>
    <cellStyle name="40% - Accent4 2 2" xfId="459"/>
    <cellStyle name="40% - Accent4 2 3" xfId="460"/>
    <cellStyle name="40% - Accent4 2 3 2" xfId="461"/>
    <cellStyle name="40% - Accent4 2 4" xfId="462"/>
    <cellStyle name="40% - Accent4 2 4 2" xfId="463"/>
    <cellStyle name="40% - Accent4 3" xfId="464"/>
    <cellStyle name="40% - Accent4 3 2" xfId="465"/>
    <cellStyle name="40% - Accent4 3 2 2" xfId="466"/>
    <cellStyle name="40% - Accent4 3 3" xfId="467"/>
    <cellStyle name="40% - Accent4 4" xfId="468"/>
    <cellStyle name="40% - Accent4 4 2" xfId="469"/>
    <cellStyle name="40% - Accent5 2" xfId="470"/>
    <cellStyle name="40% - Accent5 2 2" xfId="471"/>
    <cellStyle name="40% - Accent5 2 3" xfId="472"/>
    <cellStyle name="40% - Accent5 2 4" xfId="473"/>
    <cellStyle name="40% - Accent5 3" xfId="474"/>
    <cellStyle name="40% - Accent5 3 2" xfId="475"/>
    <cellStyle name="40% - Accent5 4" xfId="476"/>
    <cellStyle name="40% - Accent6 2" xfId="477"/>
    <cellStyle name="40% - Accent6 2 2" xfId="478"/>
    <cellStyle name="40% - Accent6 2 3" xfId="479"/>
    <cellStyle name="40% - Accent6 2 3 2" xfId="480"/>
    <cellStyle name="40% - Accent6 2 4" xfId="481"/>
    <cellStyle name="40% - Accent6 2 4 2" xfId="482"/>
    <cellStyle name="40% - Accent6 3" xfId="483"/>
    <cellStyle name="40% - Accent6 3 2" xfId="484"/>
    <cellStyle name="40% - Accent6 3 2 2" xfId="485"/>
    <cellStyle name="40% - Accent6 3 3" xfId="486"/>
    <cellStyle name="40% - Accent6 4" xfId="487"/>
    <cellStyle name="40% - Accent6 4 2" xfId="488"/>
    <cellStyle name="60% - Accent1 2" xfId="489"/>
    <cellStyle name="60% - Accent1 2 2" xfId="490"/>
    <cellStyle name="60% - Accent1 2 3" xfId="491"/>
    <cellStyle name="60% - Accent1 2 3 2" xfId="492"/>
    <cellStyle name="60% - Accent1 2 4" xfId="493"/>
    <cellStyle name="60% - Accent1 2 4 2" xfId="494"/>
    <cellStyle name="60% - Accent1 3" xfId="495"/>
    <cellStyle name="60% - Accent1 3 2" xfId="496"/>
    <cellStyle name="60% - Accent1 4" xfId="497"/>
    <cellStyle name="60% - Accent1 4 2" xfId="498"/>
    <cellStyle name="60% - Accent2 2" xfId="499"/>
    <cellStyle name="60% - Accent2 2 2" xfId="500"/>
    <cellStyle name="60% - Accent2 2 3" xfId="501"/>
    <cellStyle name="60% - Accent2 2 4" xfId="502"/>
    <cellStyle name="60% - Accent2 3" xfId="503"/>
    <cellStyle name="60% - Accent2 4" xfId="504"/>
    <cellStyle name="60% - Accent3 2" xfId="505"/>
    <cellStyle name="60% - Accent3 2 2" xfId="506"/>
    <cellStyle name="60% - Accent3 2 3" xfId="507"/>
    <cellStyle name="60% - Accent3 2 3 2" xfId="508"/>
    <cellStyle name="60% - Accent3 2 4" xfId="509"/>
    <cellStyle name="60% - Accent3 2 4 2" xfId="510"/>
    <cellStyle name="60% - Accent3 3" xfId="511"/>
    <cellStyle name="60% - Accent3 3 2" xfId="512"/>
    <cellStyle name="60% - Accent3 4" xfId="513"/>
    <cellStyle name="60% - Accent3 4 2" xfId="514"/>
    <cellStyle name="60% - Accent4 2" xfId="515"/>
    <cellStyle name="60% - Accent4 2 2" xfId="516"/>
    <cellStyle name="60% - Accent4 2 3" xfId="517"/>
    <cellStyle name="60% - Accent4 2 3 2" xfId="518"/>
    <cellStyle name="60% - Accent4 2 4" xfId="519"/>
    <cellStyle name="60% - Accent4 2 4 2" xfId="520"/>
    <cellStyle name="60% - Accent4 3" xfId="521"/>
    <cellStyle name="60% - Accent4 3 2" xfId="522"/>
    <cellStyle name="60% - Accent4 4" xfId="523"/>
    <cellStyle name="60% - Accent4 4 2" xfId="524"/>
    <cellStyle name="60% - Accent5 2" xfId="525"/>
    <cellStyle name="60% - Accent5 2 2" xfId="526"/>
    <cellStyle name="60% - Accent5 2 3" xfId="527"/>
    <cellStyle name="60% - Accent5 2 4" xfId="528"/>
    <cellStyle name="60% - Accent5 3" xfId="529"/>
    <cellStyle name="60% - Accent5 4" xfId="530"/>
    <cellStyle name="60% - Accent6 2" xfId="531"/>
    <cellStyle name="60% - Accent6 2 2" xfId="532"/>
    <cellStyle name="60% - Accent6 2 3" xfId="533"/>
    <cellStyle name="60% - Accent6 2 3 2" xfId="534"/>
    <cellStyle name="60% - Accent6 2 4" xfId="535"/>
    <cellStyle name="60% - Accent6 2 4 2" xfId="536"/>
    <cellStyle name="60% - Accent6 3" xfId="537"/>
    <cellStyle name="60% - Accent6 3 2" xfId="538"/>
    <cellStyle name="60% - Accent6 4" xfId="539"/>
    <cellStyle name="60% - Accent6 4 2" xfId="540"/>
    <cellStyle name="Accent1 2" xfId="541"/>
    <cellStyle name="Accent1 2 2" xfId="542"/>
    <cellStyle name="Accent1 2 3" xfId="543"/>
    <cellStyle name="Accent1 2 3 2" xfId="544"/>
    <cellStyle name="Accent1 2 4" xfId="545"/>
    <cellStyle name="Accent1 2 4 2" xfId="546"/>
    <cellStyle name="Accent1 3" xfId="547"/>
    <cellStyle name="Accent1 3 2" xfId="548"/>
    <cellStyle name="Accent1 4" xfId="549"/>
    <cellStyle name="Accent1 4 2" xfId="550"/>
    <cellStyle name="Accent2 2" xfId="551"/>
    <cellStyle name="Accent2 2 2" xfId="552"/>
    <cellStyle name="Accent2 2 3" xfId="553"/>
    <cellStyle name="Accent2 2 3 2" xfId="554"/>
    <cellStyle name="Accent2 2 4" xfId="555"/>
    <cellStyle name="Accent2 2 4 2" xfId="556"/>
    <cellStyle name="Accent2 3" xfId="557"/>
    <cellStyle name="Accent2 3 2" xfId="558"/>
    <cellStyle name="Accent2 4" xfId="559"/>
    <cellStyle name="Accent2 4 2" xfId="560"/>
    <cellStyle name="Accent3 2" xfId="561"/>
    <cellStyle name="Accent3 2 2" xfId="562"/>
    <cellStyle name="Accent3 2 3" xfId="563"/>
    <cellStyle name="Accent3 2 3 2" xfId="564"/>
    <cellStyle name="Accent3 2 4" xfId="565"/>
    <cellStyle name="Accent3 2 4 2" xfId="566"/>
    <cellStyle name="Accent3 3" xfId="567"/>
    <cellStyle name="Accent3 3 2" xfId="568"/>
    <cellStyle name="Accent3 3 3" xfId="569"/>
    <cellStyle name="Accent3 3 3 2" xfId="570"/>
    <cellStyle name="Accent3 4" xfId="571"/>
    <cellStyle name="Accent3 4 2" xfId="572"/>
    <cellStyle name="Accent4 2" xfId="573"/>
    <cellStyle name="Accent4 2 2" xfId="574"/>
    <cellStyle name="Accent4 2 3" xfId="575"/>
    <cellStyle name="Accent4 2 3 2" xfId="576"/>
    <cellStyle name="Accent4 2 4" xfId="577"/>
    <cellStyle name="Accent4 2 4 2" xfId="578"/>
    <cellStyle name="Accent4 3" xfId="579"/>
    <cellStyle name="Accent4 3 2" xfId="580"/>
    <cellStyle name="Accent4 4" xfId="581"/>
    <cellStyle name="Accent4 4 2" xfId="582"/>
    <cellStyle name="Accent5 2" xfId="583"/>
    <cellStyle name="Accent5 2 2" xfId="584"/>
    <cellStyle name="Accent5 2 3" xfId="585"/>
    <cellStyle name="Accent5 2 4" xfId="586"/>
    <cellStyle name="Accent5 3" xfId="587"/>
    <cellStyle name="Accent5 4" xfId="588"/>
    <cellStyle name="Accent6 2" xfId="589"/>
    <cellStyle name="Accent6 2 2" xfId="590"/>
    <cellStyle name="Accent6 2 3" xfId="591"/>
    <cellStyle name="Accent6 2 4" xfId="592"/>
    <cellStyle name="Accent6 3" xfId="593"/>
    <cellStyle name="Accent6 4" xfId="594"/>
    <cellStyle name="Bad 2" xfId="595"/>
    <cellStyle name="Bad 2 2" xfId="596"/>
    <cellStyle name="Bad 2 3" xfId="597"/>
    <cellStyle name="Bad 2 3 2" xfId="598"/>
    <cellStyle name="Bad 2 4" xfId="599"/>
    <cellStyle name="Bad 2 4 2" xfId="600"/>
    <cellStyle name="Bad 3" xfId="601"/>
    <cellStyle name="Bad 3 2" xfId="602"/>
    <cellStyle name="Bad 4" xfId="603"/>
    <cellStyle name="Bad 4 2" xfId="604"/>
    <cellStyle name="Calculation 2" xfId="605"/>
    <cellStyle name="Calculation 2 2" xfId="606"/>
    <cellStyle name="Calculation 2 2 2" xfId="607"/>
    <cellStyle name="Calculation 2 2 2 2" xfId="608"/>
    <cellStyle name="Calculation 2 3" xfId="609"/>
    <cellStyle name="Calculation 2 3 2" xfId="610"/>
    <cellStyle name="Calculation 2 4" xfId="611"/>
    <cellStyle name="Calculation 2 4 2" xfId="612"/>
    <cellStyle name="Calculation 3" xfId="613"/>
    <cellStyle name="Calculation 3 2" xfId="614"/>
    <cellStyle name="Calculation 4" xfId="615"/>
    <cellStyle name="Calculation 4 2" xfId="616"/>
    <cellStyle name="Check Cell 2" xfId="617"/>
    <cellStyle name="Check Cell 2 2" xfId="618"/>
    <cellStyle name="Check Cell 2 3" xfId="619"/>
    <cellStyle name="Check Cell 2 4" xfId="620"/>
    <cellStyle name="Check Cell 3" xfId="621"/>
    <cellStyle name="Check Cell 4" xfId="622"/>
    <cellStyle name="Column_Title" xfId="623"/>
    <cellStyle name="Comma 10" xfId="624"/>
    <cellStyle name="Comma 2" xfId="625"/>
    <cellStyle name="Comma 2 2" xfId="626"/>
    <cellStyle name="Comma 3" xfId="627"/>
    <cellStyle name="Comma 3 2" xfId="628"/>
    <cellStyle name="Comma 4" xfId="629"/>
    <cellStyle name="Currency" xfId="1" builtinId="4"/>
    <cellStyle name="Currency 10" xfId="630"/>
    <cellStyle name="Currency 10 2" xfId="631"/>
    <cellStyle name="Currency 11" xfId="632"/>
    <cellStyle name="Currency 11 2" xfId="633"/>
    <cellStyle name="Currency 17" xfId="634"/>
    <cellStyle name="Currency 2" xfId="635"/>
    <cellStyle name="Currency 2 2" xfId="636"/>
    <cellStyle name="Currency 2 2 2" xfId="637"/>
    <cellStyle name="Currency 2 2 3" xfId="638"/>
    <cellStyle name="Currency 2 3" xfId="639"/>
    <cellStyle name="Currency 2 4" xfId="640"/>
    <cellStyle name="Currency 2 5" xfId="641"/>
    <cellStyle name="Currency 2 5 2" xfId="642"/>
    <cellStyle name="Currency 21" xfId="643"/>
    <cellStyle name="Currency 24" xfId="644"/>
    <cellStyle name="Currency 25" xfId="645"/>
    <cellStyle name="Currency 3" xfId="646"/>
    <cellStyle name="Currency 3 2" xfId="647"/>
    <cellStyle name="Currency 3 3" xfId="648"/>
    <cellStyle name="Currency 4" xfId="649"/>
    <cellStyle name="Currency 4 2" xfId="650"/>
    <cellStyle name="Currency 4 3" xfId="651"/>
    <cellStyle name="Currency 4_Marketbasket" xfId="652"/>
    <cellStyle name="Currency 49" xfId="653"/>
    <cellStyle name="Currency 5" xfId="654"/>
    <cellStyle name="Currency 5 2" xfId="655"/>
    <cellStyle name="Currency 5 3" xfId="656"/>
    <cellStyle name="Currency 50" xfId="657"/>
    <cellStyle name="Currency 51" xfId="658"/>
    <cellStyle name="Currency 52" xfId="659"/>
    <cellStyle name="Currency 6" xfId="660"/>
    <cellStyle name="Currency 6 2" xfId="661"/>
    <cellStyle name="Currency 67" xfId="662"/>
    <cellStyle name="Currency 7" xfId="663"/>
    <cellStyle name="Currency 7 2" xfId="664"/>
    <cellStyle name="Currency 78" xfId="665"/>
    <cellStyle name="Currency 79" xfId="666"/>
    <cellStyle name="Currency 8" xfId="667"/>
    <cellStyle name="Currency 8 2" xfId="668"/>
    <cellStyle name="Currency 80" xfId="669"/>
    <cellStyle name="Currency 9" xfId="670"/>
    <cellStyle name="Explanatory Text 2" xfId="671"/>
    <cellStyle name="Explanatory Text 2 2" xfId="672"/>
    <cellStyle name="Explanatory Text 2 3" xfId="673"/>
    <cellStyle name="Explanatory Text 2 4" xfId="674"/>
    <cellStyle name="Explanatory Text 3" xfId="675"/>
    <cellStyle name="Explanatory Text 4" xfId="676"/>
    <cellStyle name="Good 2" xfId="677"/>
    <cellStyle name="Good 2 2" xfId="678"/>
    <cellStyle name="Good 2 3" xfId="679"/>
    <cellStyle name="Good 2 4" xfId="680"/>
    <cellStyle name="Good 3" xfId="681"/>
    <cellStyle name="Good 4" xfId="682"/>
    <cellStyle name="Heading 1 2" xfId="683"/>
    <cellStyle name="Heading 1 3" xfId="684"/>
    <cellStyle name="Heading 2 2" xfId="685"/>
    <cellStyle name="Heading 2 3" xfId="686"/>
    <cellStyle name="Heading 3 2" xfId="687"/>
    <cellStyle name="Heading 3 3" xfId="688"/>
    <cellStyle name="Heading 4 2" xfId="689"/>
    <cellStyle name="Heading 4 3" xfId="690"/>
    <cellStyle name="Hyperlink 2" xfId="691"/>
    <cellStyle name="Hyperlink 3" xfId="692"/>
    <cellStyle name="Hyperlink 4" xfId="693"/>
    <cellStyle name="Hyperlink 4 2" xfId="694"/>
    <cellStyle name="Hyperlink 5" xfId="695"/>
    <cellStyle name="Input 2" xfId="696"/>
    <cellStyle name="Input 2 2" xfId="697"/>
    <cellStyle name="Input 2 2 2" xfId="698"/>
    <cellStyle name="Input 2 2 2 2" xfId="699"/>
    <cellStyle name="Input 2 3" xfId="700"/>
    <cellStyle name="Input 2 4" xfId="701"/>
    <cellStyle name="Input 3" xfId="702"/>
    <cellStyle name="Input 4" xfId="703"/>
    <cellStyle name="Lamb-Weston" xfId="704"/>
    <cellStyle name="Linked Cell 2" xfId="705"/>
    <cellStyle name="Linked Cell 2 2" xfId="706"/>
    <cellStyle name="Linked Cell 2 3" xfId="707"/>
    <cellStyle name="Linked Cell 2 4" xfId="708"/>
    <cellStyle name="Linked Cell 3" xfId="709"/>
    <cellStyle name="Linked Cell 4" xfId="710"/>
    <cellStyle name="Neutral 2" xfId="711"/>
    <cellStyle name="Neutral 2 2" xfId="712"/>
    <cellStyle name="Neutral 2 3" xfId="713"/>
    <cellStyle name="Neutral 2 4" xfId="714"/>
    <cellStyle name="Neutral 3" xfId="715"/>
    <cellStyle name="Neutral 4" xfId="716"/>
    <cellStyle name="Normal" xfId="0" builtinId="0"/>
    <cellStyle name="Normal 10" xfId="4"/>
    <cellStyle name="Normal 10 10" xfId="717"/>
    <cellStyle name="Normal 10 11" xfId="718"/>
    <cellStyle name="Normal 10 12" xfId="719"/>
    <cellStyle name="Normal 10 2" xfId="720"/>
    <cellStyle name="Normal 10 3" xfId="721"/>
    <cellStyle name="Normal 10 4" xfId="722"/>
    <cellStyle name="Normal 10 5" xfId="723"/>
    <cellStyle name="Normal 10 6" xfId="724"/>
    <cellStyle name="Normal 10 7" xfId="725"/>
    <cellStyle name="Normal 10 8" xfId="726"/>
    <cellStyle name="Normal 10 9" xfId="727"/>
    <cellStyle name="Normal 10_Marketbasket" xfId="728"/>
    <cellStyle name="Normal 100" xfId="729"/>
    <cellStyle name="Normal 101" xfId="730"/>
    <cellStyle name="Normal 102" xfId="731"/>
    <cellStyle name="Normal 103" xfId="732"/>
    <cellStyle name="Normal 104" xfId="733"/>
    <cellStyle name="Normal 105" xfId="734"/>
    <cellStyle name="Normal 106" xfId="735"/>
    <cellStyle name="Normal 107" xfId="736"/>
    <cellStyle name="Normal 108" xfId="737"/>
    <cellStyle name="Normal 109" xfId="2"/>
    <cellStyle name="Normal 109 2" xfId="738"/>
    <cellStyle name="Normal 11" xfId="16"/>
    <cellStyle name="Normal 11 10" xfId="739"/>
    <cellStyle name="Normal 11 11" xfId="740"/>
    <cellStyle name="Normal 11 12" xfId="741"/>
    <cellStyle name="Normal 11 2" xfId="742"/>
    <cellStyle name="Normal 11 3" xfId="743"/>
    <cellStyle name="Normal 11 4" xfId="744"/>
    <cellStyle name="Normal 11 5" xfId="745"/>
    <cellStyle name="Normal 11 6" xfId="746"/>
    <cellStyle name="Normal 11 7" xfId="747"/>
    <cellStyle name="Normal 11 8" xfId="748"/>
    <cellStyle name="Normal 11 9" xfId="749"/>
    <cellStyle name="Normal 11_Marketbasket" xfId="750"/>
    <cellStyle name="Normal 110" xfId="751"/>
    <cellStyle name="Normal 111" xfId="752"/>
    <cellStyle name="Normal 112" xfId="753"/>
    <cellStyle name="Normal 113" xfId="754"/>
    <cellStyle name="Normal 114" xfId="755"/>
    <cellStyle name="Normal 115" xfId="756"/>
    <cellStyle name="Normal 116" xfId="757"/>
    <cellStyle name="Normal 117" xfId="758"/>
    <cellStyle name="Normal 118" xfId="759"/>
    <cellStyle name="Normal 118 2" xfId="760"/>
    <cellStyle name="Normal 119" xfId="761"/>
    <cellStyle name="Normal 12" xfId="14"/>
    <cellStyle name="Normal 12 10" xfId="762"/>
    <cellStyle name="Normal 12 11" xfId="763"/>
    <cellStyle name="Normal 12 12" xfId="764"/>
    <cellStyle name="Normal 12 2" xfId="765"/>
    <cellStyle name="Normal 12 3" xfId="766"/>
    <cellStyle name="Normal 12 4" xfId="767"/>
    <cellStyle name="Normal 12 5" xfId="768"/>
    <cellStyle name="Normal 12 6" xfId="769"/>
    <cellStyle name="Normal 12 7" xfId="770"/>
    <cellStyle name="Normal 12 8" xfId="771"/>
    <cellStyle name="Normal 12 9" xfId="772"/>
    <cellStyle name="Normal 12_Marketbasket" xfId="773"/>
    <cellStyle name="Normal 120" xfId="774"/>
    <cellStyle name="Normal 121" xfId="775"/>
    <cellStyle name="Normal 122" xfId="776"/>
    <cellStyle name="Normal 123" xfId="777"/>
    <cellStyle name="Normal 124" xfId="778"/>
    <cellStyle name="Normal 124 2" xfId="779"/>
    <cellStyle name="Normal 125" xfId="780"/>
    <cellStyle name="Normal 126" xfId="781"/>
    <cellStyle name="Normal 127" xfId="782"/>
    <cellStyle name="Normal 128" xfId="783"/>
    <cellStyle name="Normal 129" xfId="784"/>
    <cellStyle name="Normal 13" xfId="785"/>
    <cellStyle name="Normal 13 10" xfId="786"/>
    <cellStyle name="Normal 13 11" xfId="787"/>
    <cellStyle name="Normal 13 12" xfId="788"/>
    <cellStyle name="Normal 13 2" xfId="789"/>
    <cellStyle name="Normal 13 3" xfId="790"/>
    <cellStyle name="Normal 13 4" xfId="791"/>
    <cellStyle name="Normal 13 5" xfId="792"/>
    <cellStyle name="Normal 13 6" xfId="793"/>
    <cellStyle name="Normal 13 7" xfId="794"/>
    <cellStyle name="Normal 13 8" xfId="795"/>
    <cellStyle name="Normal 13 9" xfId="796"/>
    <cellStyle name="Normal 13_Marketbasket" xfId="797"/>
    <cellStyle name="Normal 130" xfId="798"/>
    <cellStyle name="Normal 131" xfId="799"/>
    <cellStyle name="Normal 132" xfId="800"/>
    <cellStyle name="Normal 133" xfId="801"/>
    <cellStyle name="Normal 134" xfId="802"/>
    <cellStyle name="Normal 135" xfId="803"/>
    <cellStyle name="Normal 136" xfId="804"/>
    <cellStyle name="Normal 137" xfId="805"/>
    <cellStyle name="Normal 138" xfId="806"/>
    <cellStyle name="Normal 139" xfId="807"/>
    <cellStyle name="Normal 14" xfId="808"/>
    <cellStyle name="Normal 14 10" xfId="809"/>
    <cellStyle name="Normal 14 11" xfId="810"/>
    <cellStyle name="Normal 14 12" xfId="811"/>
    <cellStyle name="Normal 14 2" xfId="812"/>
    <cellStyle name="Normal 14 3" xfId="813"/>
    <cellStyle name="Normal 14 4" xfId="814"/>
    <cellStyle name="Normal 14 5" xfId="815"/>
    <cellStyle name="Normal 14 6" xfId="816"/>
    <cellStyle name="Normal 14 7" xfId="817"/>
    <cellStyle name="Normal 14 8" xfId="818"/>
    <cellStyle name="Normal 14 9" xfId="819"/>
    <cellStyle name="Normal 14_Marketbasket" xfId="820"/>
    <cellStyle name="Normal 140" xfId="821"/>
    <cellStyle name="Normal 141" xfId="822"/>
    <cellStyle name="Normal 142" xfId="823"/>
    <cellStyle name="Normal 143" xfId="824"/>
    <cellStyle name="Normal 144" xfId="825"/>
    <cellStyle name="Normal 145" xfId="826"/>
    <cellStyle name="Normal 146" xfId="827"/>
    <cellStyle name="Normal 147" xfId="828"/>
    <cellStyle name="Normal 148" xfId="829"/>
    <cellStyle name="Normal 149" xfId="830"/>
    <cellStyle name="Normal 15" xfId="831"/>
    <cellStyle name="Normal 15 10" xfId="832"/>
    <cellStyle name="Normal 15 11" xfId="833"/>
    <cellStyle name="Normal 15 12" xfId="834"/>
    <cellStyle name="Normal 15 2" xfId="835"/>
    <cellStyle name="Normal 15 3" xfId="836"/>
    <cellStyle name="Normal 15 4" xfId="837"/>
    <cellStyle name="Normal 15 5" xfId="838"/>
    <cellStyle name="Normal 15 6" xfId="839"/>
    <cellStyle name="Normal 15 7" xfId="840"/>
    <cellStyle name="Normal 15 8" xfId="841"/>
    <cellStyle name="Normal 15 9" xfId="842"/>
    <cellStyle name="Normal 15_Marketbasket" xfId="843"/>
    <cellStyle name="Normal 150" xfId="844"/>
    <cellStyle name="Normal 151" xfId="845"/>
    <cellStyle name="Normal 152" xfId="846"/>
    <cellStyle name="Normal 152 2" xfId="847"/>
    <cellStyle name="Normal 153" xfId="848"/>
    <cellStyle name="Normal 154" xfId="2836"/>
    <cellStyle name="Normal 155" xfId="849"/>
    <cellStyle name="Normal 156" xfId="850"/>
    <cellStyle name="Normal 157" xfId="851"/>
    <cellStyle name="Normal 158" xfId="852"/>
    <cellStyle name="Normal 159" xfId="853"/>
    <cellStyle name="Normal 16" xfId="854"/>
    <cellStyle name="Normal 16 10" xfId="855"/>
    <cellStyle name="Normal 16 11" xfId="856"/>
    <cellStyle name="Normal 16 12" xfId="857"/>
    <cellStyle name="Normal 16 2" xfId="858"/>
    <cellStyle name="Normal 16 3" xfId="859"/>
    <cellStyle name="Normal 16 4" xfId="860"/>
    <cellStyle name="Normal 16 5" xfId="861"/>
    <cellStyle name="Normal 16 6" xfId="862"/>
    <cellStyle name="Normal 16 7" xfId="863"/>
    <cellStyle name="Normal 16 8" xfId="864"/>
    <cellStyle name="Normal 16 9" xfId="865"/>
    <cellStyle name="Normal 16_Marketbasket" xfId="866"/>
    <cellStyle name="Normal 160" xfId="867"/>
    <cellStyle name="Normal 161" xfId="2837"/>
    <cellStyle name="Normal 162" xfId="2838"/>
    <cellStyle name="Normal 163" xfId="2839"/>
    <cellStyle name="Normal 164" xfId="868"/>
    <cellStyle name="Normal 165" xfId="869"/>
    <cellStyle name="Normal 166" xfId="870"/>
    <cellStyle name="Normal 167" xfId="871"/>
    <cellStyle name="Normal 168" xfId="872"/>
    <cellStyle name="Normal 169" xfId="873"/>
    <cellStyle name="Normal 17" xfId="874"/>
    <cellStyle name="Normal 17 10" xfId="875"/>
    <cellStyle name="Normal 17 11" xfId="876"/>
    <cellStyle name="Normal 17 12" xfId="877"/>
    <cellStyle name="Normal 17 2" xfId="878"/>
    <cellStyle name="Normal 17 3" xfId="879"/>
    <cellStyle name="Normal 17 4" xfId="880"/>
    <cellStyle name="Normal 17 5" xfId="881"/>
    <cellStyle name="Normal 17 6" xfId="882"/>
    <cellStyle name="Normal 17 7" xfId="883"/>
    <cellStyle name="Normal 17 8" xfId="884"/>
    <cellStyle name="Normal 17 9" xfId="885"/>
    <cellStyle name="Normal 17_Marketbasket" xfId="886"/>
    <cellStyle name="Normal 170" xfId="887"/>
    <cellStyle name="Normal 171" xfId="888"/>
    <cellStyle name="Normal 172" xfId="889"/>
    <cellStyle name="Normal 173" xfId="890"/>
    <cellStyle name="Normal 18" xfId="891"/>
    <cellStyle name="Normal 18 10" xfId="892"/>
    <cellStyle name="Normal 18 11" xfId="893"/>
    <cellStyle name="Normal 18 12" xfId="894"/>
    <cellStyle name="Normal 18 2" xfId="895"/>
    <cellStyle name="Normal 18 3" xfId="896"/>
    <cellStyle name="Normal 18 4" xfId="897"/>
    <cellStyle name="Normal 18 5" xfId="898"/>
    <cellStyle name="Normal 18 6" xfId="899"/>
    <cellStyle name="Normal 18 7" xfId="900"/>
    <cellStyle name="Normal 18 8" xfId="901"/>
    <cellStyle name="Normal 18 9" xfId="902"/>
    <cellStyle name="Normal 18_Marketbasket" xfId="903"/>
    <cellStyle name="Normal 19" xfId="904"/>
    <cellStyle name="Normal 19 10" xfId="905"/>
    <cellStyle name="Normal 19 11" xfId="906"/>
    <cellStyle name="Normal 19 12" xfId="907"/>
    <cellStyle name="Normal 19 2" xfId="908"/>
    <cellStyle name="Normal 19 3" xfId="909"/>
    <cellStyle name="Normal 19 4" xfId="910"/>
    <cellStyle name="Normal 19 5" xfId="911"/>
    <cellStyle name="Normal 19 6" xfId="912"/>
    <cellStyle name="Normal 19 7" xfId="913"/>
    <cellStyle name="Normal 19 8" xfId="914"/>
    <cellStyle name="Normal 19 9" xfId="915"/>
    <cellStyle name="Normal 19_Marketbasket" xfId="916"/>
    <cellStyle name="Normal 2" xfId="10"/>
    <cellStyle name="Normal 2 10" xfId="917"/>
    <cellStyle name="Normal 2 11" xfId="918"/>
    <cellStyle name="Normal 2 12" xfId="919"/>
    <cellStyle name="Normal 2 13" xfId="920"/>
    <cellStyle name="Normal 2 14" xfId="21"/>
    <cellStyle name="Normal 2 15" xfId="921"/>
    <cellStyle name="Normal 2 15 2" xfId="922"/>
    <cellStyle name="Normal 2 16" xfId="923"/>
    <cellStyle name="Normal 2 16 2" xfId="924"/>
    <cellStyle name="Normal 2 17" xfId="925"/>
    <cellStyle name="Normal 2 18" xfId="926"/>
    <cellStyle name="Normal 2 19" xfId="927"/>
    <cellStyle name="Normal 2 2" xfId="928"/>
    <cellStyle name="Normal 2 2 2" xfId="929"/>
    <cellStyle name="Normal 2 2 3" xfId="930"/>
    <cellStyle name="Normal 2 2 4" xfId="931"/>
    <cellStyle name="Normal 2 2 5" xfId="932"/>
    <cellStyle name="Normal 2 2_Marketbasket" xfId="933"/>
    <cellStyle name="Normal 2 20" xfId="934"/>
    <cellStyle name="Normal 2 21" xfId="935"/>
    <cellStyle name="Normal 2 22" xfId="936"/>
    <cellStyle name="Normal 2 3" xfId="937"/>
    <cellStyle name="Normal 2 3 2" xfId="938"/>
    <cellStyle name="Normal 2 3 3" xfId="939"/>
    <cellStyle name="Normal 2 3_Marketbasket" xfId="940"/>
    <cellStyle name="Normal 2 4" xfId="22"/>
    <cellStyle name="Normal 2 4 2" xfId="941"/>
    <cellStyle name="Normal 2 4 3" xfId="942"/>
    <cellStyle name="Normal 2 4_Marketbasket" xfId="943"/>
    <cellStyle name="Normal 2 5" xfId="23"/>
    <cellStyle name="Normal 2 6" xfId="944"/>
    <cellStyle name="Normal 2 7" xfId="945"/>
    <cellStyle name="Normal 2 8" xfId="946"/>
    <cellStyle name="Normal 2 9" xfId="947"/>
    <cellStyle name="Normal 2_Lamb SY1516 Blanket" xfId="948"/>
    <cellStyle name="Normal 20" xfId="17"/>
    <cellStyle name="Normal 20 10" xfId="949"/>
    <cellStyle name="Normal 20 11" xfId="950"/>
    <cellStyle name="Normal 20 12" xfId="951"/>
    <cellStyle name="Normal 20 2" xfId="952"/>
    <cellStyle name="Normal 20 3" xfId="953"/>
    <cellStyle name="Normal 20 4" xfId="954"/>
    <cellStyle name="Normal 20 5" xfId="955"/>
    <cellStyle name="Normal 20 6" xfId="956"/>
    <cellStyle name="Normal 20 7" xfId="957"/>
    <cellStyle name="Normal 20 8" xfId="958"/>
    <cellStyle name="Normal 20 9" xfId="959"/>
    <cellStyle name="Normal 20_Marketbasket" xfId="960"/>
    <cellStyle name="Normal 21" xfId="961"/>
    <cellStyle name="Normal 21 10" xfId="962"/>
    <cellStyle name="Normal 21 11" xfId="963"/>
    <cellStyle name="Normal 21 12" xfId="964"/>
    <cellStyle name="Normal 21 2" xfId="965"/>
    <cellStyle name="Normal 21 3" xfId="966"/>
    <cellStyle name="Normal 21 4" xfId="967"/>
    <cellStyle name="Normal 21 5" xfId="968"/>
    <cellStyle name="Normal 21 6" xfId="969"/>
    <cellStyle name="Normal 21 7" xfId="970"/>
    <cellStyle name="Normal 21 8" xfId="971"/>
    <cellStyle name="Normal 21 9" xfId="972"/>
    <cellStyle name="Normal 21_Marketbasket" xfId="973"/>
    <cellStyle name="Normal 22" xfId="18"/>
    <cellStyle name="Normal 22 10" xfId="974"/>
    <cellStyle name="Normal 22 11" xfId="975"/>
    <cellStyle name="Normal 22 12" xfId="976"/>
    <cellStyle name="Normal 22 2" xfId="977"/>
    <cellStyle name="Normal 22 3" xfId="978"/>
    <cellStyle name="Normal 22 4" xfId="979"/>
    <cellStyle name="Normal 22 5" xfId="980"/>
    <cellStyle name="Normal 22 6" xfId="981"/>
    <cellStyle name="Normal 22 7" xfId="982"/>
    <cellStyle name="Normal 22 8" xfId="983"/>
    <cellStyle name="Normal 22 9" xfId="984"/>
    <cellStyle name="Normal 22_Marketbasket" xfId="985"/>
    <cellStyle name="Normal 23" xfId="19"/>
    <cellStyle name="Normal 23 10" xfId="986"/>
    <cellStyle name="Normal 23 11" xfId="987"/>
    <cellStyle name="Normal 23 12" xfId="988"/>
    <cellStyle name="Normal 23 2" xfId="989"/>
    <cellStyle name="Normal 23 3" xfId="990"/>
    <cellStyle name="Normal 23 4" xfId="991"/>
    <cellStyle name="Normal 23 5" xfId="992"/>
    <cellStyle name="Normal 23 6" xfId="993"/>
    <cellStyle name="Normal 23 7" xfId="994"/>
    <cellStyle name="Normal 23 8" xfId="995"/>
    <cellStyle name="Normal 23 9" xfId="996"/>
    <cellStyle name="Normal 23_Marketbasket" xfId="997"/>
    <cellStyle name="Normal 24" xfId="998"/>
    <cellStyle name="Normal 24 10" xfId="999"/>
    <cellStyle name="Normal 24 11" xfId="1000"/>
    <cellStyle name="Normal 24 12" xfId="1001"/>
    <cellStyle name="Normal 24 2" xfId="1002"/>
    <cellStyle name="Normal 24 3" xfId="1003"/>
    <cellStyle name="Normal 24 4" xfId="1004"/>
    <cellStyle name="Normal 24 5" xfId="1005"/>
    <cellStyle name="Normal 24 6" xfId="1006"/>
    <cellStyle name="Normal 24 7" xfId="1007"/>
    <cellStyle name="Normal 24 8" xfId="1008"/>
    <cellStyle name="Normal 24 9" xfId="1009"/>
    <cellStyle name="Normal 24_Marketbasket" xfId="1010"/>
    <cellStyle name="Normal 25" xfId="20"/>
    <cellStyle name="Normal 25 10" xfId="1011"/>
    <cellStyle name="Normal 25 11" xfId="1012"/>
    <cellStyle name="Normal 25 12" xfId="1013"/>
    <cellStyle name="Normal 25 2" xfId="1014"/>
    <cellStyle name="Normal 25 3" xfId="1015"/>
    <cellStyle name="Normal 25 4" xfId="1016"/>
    <cellStyle name="Normal 25 5" xfId="1017"/>
    <cellStyle name="Normal 25 6" xfId="1018"/>
    <cellStyle name="Normal 25 7" xfId="1019"/>
    <cellStyle name="Normal 25 8" xfId="1020"/>
    <cellStyle name="Normal 25 9" xfId="1021"/>
    <cellStyle name="Normal 25_Marketbasket" xfId="1022"/>
    <cellStyle name="Normal 26" xfId="25"/>
    <cellStyle name="Normal 26 10" xfId="1023"/>
    <cellStyle name="Normal 26 11" xfId="1024"/>
    <cellStyle name="Normal 26 12" xfId="1025"/>
    <cellStyle name="Normal 26 2" xfId="1026"/>
    <cellStyle name="Normal 26 3" xfId="1027"/>
    <cellStyle name="Normal 26 4" xfId="1028"/>
    <cellStyle name="Normal 26 5" xfId="1029"/>
    <cellStyle name="Normal 26 6" xfId="1030"/>
    <cellStyle name="Normal 26 7" xfId="1031"/>
    <cellStyle name="Normal 26 8" xfId="1032"/>
    <cellStyle name="Normal 26 9" xfId="1033"/>
    <cellStyle name="Normal 26_Marketbasket" xfId="1034"/>
    <cellStyle name="Normal 27" xfId="1035"/>
    <cellStyle name="Normal 27 10" xfId="1036"/>
    <cellStyle name="Normal 27 11" xfId="1037"/>
    <cellStyle name="Normal 27 12" xfId="1038"/>
    <cellStyle name="Normal 27 2" xfId="1039"/>
    <cellStyle name="Normal 27 3" xfId="1040"/>
    <cellStyle name="Normal 27 4" xfId="1041"/>
    <cellStyle name="Normal 27 5" xfId="1042"/>
    <cellStyle name="Normal 27 6" xfId="1043"/>
    <cellStyle name="Normal 27 7" xfId="1044"/>
    <cellStyle name="Normal 27 8" xfId="1045"/>
    <cellStyle name="Normal 27 9" xfId="1046"/>
    <cellStyle name="Normal 27_Marketbasket" xfId="1047"/>
    <cellStyle name="Normal 28" xfId="1048"/>
    <cellStyle name="Normal 28 10" xfId="1049"/>
    <cellStyle name="Normal 28 11" xfId="1050"/>
    <cellStyle name="Normal 28 12" xfId="1051"/>
    <cellStyle name="Normal 28 13" xfId="1052"/>
    <cellStyle name="Normal 28 2" xfId="1053"/>
    <cellStyle name="Normal 28 3" xfId="1054"/>
    <cellStyle name="Normal 28 4" xfId="1055"/>
    <cellStyle name="Normal 28 5" xfId="1056"/>
    <cellStyle name="Normal 28 6" xfId="1057"/>
    <cellStyle name="Normal 28 7" xfId="1058"/>
    <cellStyle name="Normal 28 8" xfId="1059"/>
    <cellStyle name="Normal 28 9" xfId="1060"/>
    <cellStyle name="Normal 28_Marketbasket" xfId="1061"/>
    <cellStyle name="Normal 29" xfId="1062"/>
    <cellStyle name="Normal 29 2" xfId="1063"/>
    <cellStyle name="Normal 29_Marketbasket" xfId="1064"/>
    <cellStyle name="Normal 3" xfId="9"/>
    <cellStyle name="Normal 3 2" xfId="1065"/>
    <cellStyle name="Normal 3 2 2" xfId="1066"/>
    <cellStyle name="Normal 3 2 3" xfId="1067"/>
    <cellStyle name="Normal 3 3" xfId="1068"/>
    <cellStyle name="Normal 3 3 2" xfId="1069"/>
    <cellStyle name="Normal 3 4" xfId="1070"/>
    <cellStyle name="Normal 3 4 2" xfId="1071"/>
    <cellStyle name="Normal 3 5" xfId="1072"/>
    <cellStyle name="Normal 3 6" xfId="1073"/>
    <cellStyle name="Normal 3 7" xfId="1074"/>
    <cellStyle name="Normal 3_Marketbasket" xfId="1075"/>
    <cellStyle name="Normal 30" xfId="1076"/>
    <cellStyle name="Normal 31" xfId="1077"/>
    <cellStyle name="Normal 32" xfId="1078"/>
    <cellStyle name="Normal 32 10" xfId="1079"/>
    <cellStyle name="Normal 32 11" xfId="1080"/>
    <cellStyle name="Normal 32 12" xfId="1081"/>
    <cellStyle name="Normal 32 2" xfId="1082"/>
    <cellStyle name="Normal 32 3" xfId="1083"/>
    <cellStyle name="Normal 32 4" xfId="1084"/>
    <cellStyle name="Normal 32 5" xfId="1085"/>
    <cellStyle name="Normal 32 6" xfId="1086"/>
    <cellStyle name="Normal 32 7" xfId="1087"/>
    <cellStyle name="Normal 32 8" xfId="1088"/>
    <cellStyle name="Normal 32 9" xfId="1089"/>
    <cellStyle name="Normal 33" xfId="1090"/>
    <cellStyle name="Normal 33 10" xfId="1091"/>
    <cellStyle name="Normal 33 11" xfId="1092"/>
    <cellStyle name="Normal 33 12" xfId="1093"/>
    <cellStyle name="Normal 33 2" xfId="1094"/>
    <cellStyle name="Normal 33 3" xfId="1095"/>
    <cellStyle name="Normal 33 4" xfId="1096"/>
    <cellStyle name="Normal 33 5" xfId="1097"/>
    <cellStyle name="Normal 33 6" xfId="1098"/>
    <cellStyle name="Normal 33 7" xfId="1099"/>
    <cellStyle name="Normal 33 8" xfId="1100"/>
    <cellStyle name="Normal 33 9" xfId="1101"/>
    <cellStyle name="Normal 34" xfId="32"/>
    <cellStyle name="Normal 34 10" xfId="1102"/>
    <cellStyle name="Normal 34 11" xfId="1103"/>
    <cellStyle name="Normal 34 12" xfId="1104"/>
    <cellStyle name="Normal 34 2" xfId="1105"/>
    <cellStyle name="Normal 34 3" xfId="1106"/>
    <cellStyle name="Normal 34 4" xfId="1107"/>
    <cellStyle name="Normal 34 5" xfId="1108"/>
    <cellStyle name="Normal 34 6" xfId="1109"/>
    <cellStyle name="Normal 34 7" xfId="1110"/>
    <cellStyle name="Normal 34 8" xfId="1111"/>
    <cellStyle name="Normal 34 9" xfId="1112"/>
    <cellStyle name="Normal 35" xfId="1113"/>
    <cellStyle name="Normal 35 10" xfId="1114"/>
    <cellStyle name="Normal 35 11" xfId="1115"/>
    <cellStyle name="Normal 35 12" xfId="1116"/>
    <cellStyle name="Normal 35 2" xfId="1117"/>
    <cellStyle name="Normal 35 3" xfId="1118"/>
    <cellStyle name="Normal 35 4" xfId="1119"/>
    <cellStyle name="Normal 35 5" xfId="1120"/>
    <cellStyle name="Normal 35 6" xfId="1121"/>
    <cellStyle name="Normal 35 7" xfId="1122"/>
    <cellStyle name="Normal 35 8" xfId="1123"/>
    <cellStyle name="Normal 35 9" xfId="1124"/>
    <cellStyle name="Normal 36" xfId="1125"/>
    <cellStyle name="Normal 36 10" xfId="1126"/>
    <cellStyle name="Normal 36 11" xfId="1127"/>
    <cellStyle name="Normal 36 12" xfId="1128"/>
    <cellStyle name="Normal 36 2" xfId="1129"/>
    <cellStyle name="Normal 36 3" xfId="1130"/>
    <cellStyle name="Normal 36 4" xfId="1131"/>
    <cellStyle name="Normal 36 5" xfId="1132"/>
    <cellStyle name="Normal 36 6" xfId="1133"/>
    <cellStyle name="Normal 36 7" xfId="1134"/>
    <cellStyle name="Normal 36 8" xfId="1135"/>
    <cellStyle name="Normal 36 9" xfId="1136"/>
    <cellStyle name="Normal 37" xfId="1137"/>
    <cellStyle name="Normal 37 10" xfId="1138"/>
    <cellStyle name="Normal 37 11" xfId="1139"/>
    <cellStyle name="Normal 37 12" xfId="1140"/>
    <cellStyle name="Normal 37 2" xfId="1141"/>
    <cellStyle name="Normal 37 3" xfId="1142"/>
    <cellStyle name="Normal 37 4" xfId="1143"/>
    <cellStyle name="Normal 37 5" xfId="1144"/>
    <cellStyle name="Normal 37 6" xfId="1145"/>
    <cellStyle name="Normal 37 7" xfId="1146"/>
    <cellStyle name="Normal 37 8" xfId="1147"/>
    <cellStyle name="Normal 37 9" xfId="1148"/>
    <cellStyle name="Normal 38" xfId="1149"/>
    <cellStyle name="Normal 38 10" xfId="1150"/>
    <cellStyle name="Normal 38 11" xfId="1151"/>
    <cellStyle name="Normal 38 12" xfId="1152"/>
    <cellStyle name="Normal 38 2" xfId="1153"/>
    <cellStyle name="Normal 38 3" xfId="1154"/>
    <cellStyle name="Normal 38 4" xfId="1155"/>
    <cellStyle name="Normal 38 5" xfId="1156"/>
    <cellStyle name="Normal 38 6" xfId="1157"/>
    <cellStyle name="Normal 38 7" xfId="1158"/>
    <cellStyle name="Normal 38 8" xfId="1159"/>
    <cellStyle name="Normal 38 9" xfId="1160"/>
    <cellStyle name="Normal 39" xfId="1161"/>
    <cellStyle name="Normal 4" xfId="1162"/>
    <cellStyle name="Normal 4 2" xfId="1163"/>
    <cellStyle name="Normal 4 3" xfId="1164"/>
    <cellStyle name="Normal 4 4" xfId="1165"/>
    <cellStyle name="Normal 4 5" xfId="1166"/>
    <cellStyle name="Normal 4_Marketbasket" xfId="1167"/>
    <cellStyle name="Normal 40" xfId="1168"/>
    <cellStyle name="Normal 40 10" xfId="1169"/>
    <cellStyle name="Normal 40 11" xfId="1170"/>
    <cellStyle name="Normal 40 12" xfId="1171"/>
    <cellStyle name="Normal 40 13" xfId="1172"/>
    <cellStyle name="Normal 40 14" xfId="1173"/>
    <cellStyle name="Normal 40 15" xfId="1174"/>
    <cellStyle name="Normal 40 2" xfId="1175"/>
    <cellStyle name="Normal 40 3" xfId="1176"/>
    <cellStyle name="Normal 40 4" xfId="1177"/>
    <cellStyle name="Normal 40 5" xfId="1178"/>
    <cellStyle name="Normal 40 6" xfId="1179"/>
    <cellStyle name="Normal 40 7" xfId="1180"/>
    <cellStyle name="Normal 40 8" xfId="1181"/>
    <cellStyle name="Normal 40 9" xfId="1182"/>
    <cellStyle name="Normal 40_Marketbasket" xfId="1183"/>
    <cellStyle name="Normal 41" xfId="33"/>
    <cellStyle name="Normal 41 10" xfId="1184"/>
    <cellStyle name="Normal 41 11" xfId="1185"/>
    <cellStyle name="Normal 41 12" xfId="1186"/>
    <cellStyle name="Normal 41 2" xfId="1187"/>
    <cellStyle name="Normal 41 3" xfId="1188"/>
    <cellStyle name="Normal 41 4" xfId="1189"/>
    <cellStyle name="Normal 41 5" xfId="1190"/>
    <cellStyle name="Normal 41 6" xfId="1191"/>
    <cellStyle name="Normal 41 7" xfId="1192"/>
    <cellStyle name="Normal 41 8" xfId="1193"/>
    <cellStyle name="Normal 41 9" xfId="1194"/>
    <cellStyle name="Normal 42" xfId="6"/>
    <cellStyle name="Normal 42 2" xfId="1195"/>
    <cellStyle name="Normal 43" xfId="24"/>
    <cellStyle name="Normal 43 10" xfId="1196"/>
    <cellStyle name="Normal 43 11" xfId="1197"/>
    <cellStyle name="Normal 43 12" xfId="1198"/>
    <cellStyle name="Normal 43 2" xfId="1199"/>
    <cellStyle name="Normal 43 3" xfId="1200"/>
    <cellStyle name="Normal 43 4" xfId="1201"/>
    <cellStyle name="Normal 43 5" xfId="1202"/>
    <cellStyle name="Normal 43 6" xfId="1203"/>
    <cellStyle name="Normal 43 7" xfId="1204"/>
    <cellStyle name="Normal 43 8" xfId="1205"/>
    <cellStyle name="Normal 43 9" xfId="1206"/>
    <cellStyle name="Normal 44" xfId="1207"/>
    <cellStyle name="Normal 45" xfId="1208"/>
    <cellStyle name="Normal 46" xfId="26"/>
    <cellStyle name="Normal 47" xfId="27"/>
    <cellStyle name="Normal 48" xfId="28"/>
    <cellStyle name="Normal 48 2" xfId="1209"/>
    <cellStyle name="Normal 48_Lamb SY1516 Blanket" xfId="1210"/>
    <cellStyle name="Normal 49" xfId="30"/>
    <cellStyle name="Normal 5" xfId="1211"/>
    <cellStyle name="Normal 50" xfId="1212"/>
    <cellStyle name="Normal 50 2" xfId="1213"/>
    <cellStyle name="Normal 50_Marketbasket" xfId="1214"/>
    <cellStyle name="Normal 51" xfId="1215"/>
    <cellStyle name="Normal 52" xfId="31"/>
    <cellStyle name="Normal 53" xfId="1216"/>
    <cellStyle name="Normal 54" xfId="1217"/>
    <cellStyle name="Normal 55" xfId="1218"/>
    <cellStyle name="Normal 56" xfId="1219"/>
    <cellStyle name="Normal 57" xfId="1220"/>
    <cellStyle name="Normal 58" xfId="1221"/>
    <cellStyle name="Normal 59" xfId="1222"/>
    <cellStyle name="Normal 6" xfId="12"/>
    <cellStyle name="Normal 60" xfId="1223"/>
    <cellStyle name="Normal 61" xfId="7"/>
    <cellStyle name="Normal 62" xfId="1224"/>
    <cellStyle name="Normal 62 2" xfId="1225"/>
    <cellStyle name="Normal 63" xfId="1226"/>
    <cellStyle name="Normal 64" xfId="29"/>
    <cellStyle name="Normal 65" xfId="11"/>
    <cellStyle name="Normal 66" xfId="1227"/>
    <cellStyle name="Normal 67" xfId="1228"/>
    <cellStyle name="Normal 68" xfId="1229"/>
    <cellStyle name="Normal 69" xfId="1230"/>
    <cellStyle name="Normal 7" xfId="13"/>
    <cellStyle name="Normal 70" xfId="1231"/>
    <cellStyle name="Normal 71" xfId="1232"/>
    <cellStyle name="Normal 72" xfId="3"/>
    <cellStyle name="Normal 73" xfId="1233"/>
    <cellStyle name="Normal 74" xfId="1234"/>
    <cellStyle name="Normal 75" xfId="1235"/>
    <cellStyle name="Normal 76" xfId="1236"/>
    <cellStyle name="Normal 77" xfId="1237"/>
    <cellStyle name="Normal 78" xfId="1238"/>
    <cellStyle name="Normal 79" xfId="1239"/>
    <cellStyle name="Normal 8" xfId="8"/>
    <cellStyle name="Normal 80" xfId="1240"/>
    <cellStyle name="Normal 81" xfId="1241"/>
    <cellStyle name="Normal 82" xfId="1242"/>
    <cellStyle name="Normal 83" xfId="1243"/>
    <cellStyle name="Normal 84" xfId="1244"/>
    <cellStyle name="Normal 85" xfId="1245"/>
    <cellStyle name="Normal 86" xfId="1246"/>
    <cellStyle name="Normal 87" xfId="1247"/>
    <cellStyle name="Normal 88" xfId="1248"/>
    <cellStyle name="Normal 89" xfId="1249"/>
    <cellStyle name="Normal 9" xfId="15"/>
    <cellStyle name="Normal 90" xfId="1250"/>
    <cellStyle name="Normal 91" xfId="1251"/>
    <cellStyle name="Normal 92" xfId="1252"/>
    <cellStyle name="Normal 93" xfId="1253"/>
    <cellStyle name="Normal 94" xfId="1254"/>
    <cellStyle name="Normal 95" xfId="1255"/>
    <cellStyle name="Normal 96" xfId="1256"/>
    <cellStyle name="Normal 97" xfId="1257"/>
    <cellStyle name="Normal 98" xfId="1258"/>
    <cellStyle name="Normal 99" xfId="1259"/>
    <cellStyle name="Note 10" xfId="1260"/>
    <cellStyle name="Note 10 10" xfId="1261"/>
    <cellStyle name="Note 10 10 2" xfId="1262"/>
    <cellStyle name="Note 10 11" xfId="1263"/>
    <cellStyle name="Note 10 11 2" xfId="1264"/>
    <cellStyle name="Note 10 12" xfId="1265"/>
    <cellStyle name="Note 10 12 2" xfId="1266"/>
    <cellStyle name="Note 10 13" xfId="1267"/>
    <cellStyle name="Note 10 2" xfId="1268"/>
    <cellStyle name="Note 10 2 2" xfId="1269"/>
    <cellStyle name="Note 10 3" xfId="1270"/>
    <cellStyle name="Note 10 3 2" xfId="1271"/>
    <cellStyle name="Note 10 4" xfId="1272"/>
    <cellStyle name="Note 10 4 2" xfId="1273"/>
    <cellStyle name="Note 10 5" xfId="1274"/>
    <cellStyle name="Note 10 5 2" xfId="1275"/>
    <cellStyle name="Note 10 6" xfId="1276"/>
    <cellStyle name="Note 10 6 2" xfId="1277"/>
    <cellStyle name="Note 10 7" xfId="1278"/>
    <cellStyle name="Note 10 7 2" xfId="1279"/>
    <cellStyle name="Note 10 8" xfId="1280"/>
    <cellStyle name="Note 10 8 2" xfId="1281"/>
    <cellStyle name="Note 10 9" xfId="1282"/>
    <cellStyle name="Note 10 9 2" xfId="1283"/>
    <cellStyle name="Note 100" xfId="1284"/>
    <cellStyle name="Note 100 2" xfId="1285"/>
    <cellStyle name="Note 101" xfId="1286"/>
    <cellStyle name="Note 101 2" xfId="1287"/>
    <cellStyle name="Note 102" xfId="1288"/>
    <cellStyle name="Note 102 2" xfId="1289"/>
    <cellStyle name="Note 103" xfId="1290"/>
    <cellStyle name="Note 103 2" xfId="1291"/>
    <cellStyle name="Note 104" xfId="1292"/>
    <cellStyle name="Note 104 2" xfId="1293"/>
    <cellStyle name="Note 105" xfId="1294"/>
    <cellStyle name="Note 105 2" xfId="1295"/>
    <cellStyle name="Note 106" xfId="1296"/>
    <cellStyle name="Note 106 2" xfId="1297"/>
    <cellStyle name="Note 107" xfId="1298"/>
    <cellStyle name="Note 107 2" xfId="1299"/>
    <cellStyle name="Note 108" xfId="1300"/>
    <cellStyle name="Note 108 2" xfId="1301"/>
    <cellStyle name="Note 109" xfId="1302"/>
    <cellStyle name="Note 109 2" xfId="1303"/>
    <cellStyle name="Note 11" xfId="1304"/>
    <cellStyle name="Note 11 10" xfId="1305"/>
    <cellStyle name="Note 11 10 2" xfId="1306"/>
    <cellStyle name="Note 11 11" xfId="1307"/>
    <cellStyle name="Note 11 11 2" xfId="1308"/>
    <cellStyle name="Note 11 12" xfId="1309"/>
    <cellStyle name="Note 11 12 2" xfId="1310"/>
    <cellStyle name="Note 11 13" xfId="1311"/>
    <cellStyle name="Note 11 2" xfId="1312"/>
    <cellStyle name="Note 11 2 2" xfId="1313"/>
    <cellStyle name="Note 11 3" xfId="1314"/>
    <cellStyle name="Note 11 3 2" xfId="1315"/>
    <cellStyle name="Note 11 4" xfId="1316"/>
    <cellStyle name="Note 11 4 2" xfId="1317"/>
    <cellStyle name="Note 11 5" xfId="1318"/>
    <cellStyle name="Note 11 5 2" xfId="1319"/>
    <cellStyle name="Note 11 6" xfId="1320"/>
    <cellStyle name="Note 11 6 2" xfId="1321"/>
    <cellStyle name="Note 11 7" xfId="1322"/>
    <cellStyle name="Note 11 7 2" xfId="1323"/>
    <cellStyle name="Note 11 8" xfId="1324"/>
    <cellStyle name="Note 11 8 2" xfId="1325"/>
    <cellStyle name="Note 11 9" xfId="1326"/>
    <cellStyle name="Note 11 9 2" xfId="1327"/>
    <cellStyle name="Note 110" xfId="1328"/>
    <cellStyle name="Note 110 2" xfId="1329"/>
    <cellStyle name="Note 111" xfId="1330"/>
    <cellStyle name="Note 111 2" xfId="1331"/>
    <cellStyle name="Note 112" xfId="1332"/>
    <cellStyle name="Note 112 2" xfId="1333"/>
    <cellStyle name="Note 113" xfId="1334"/>
    <cellStyle name="Note 113 2" xfId="1335"/>
    <cellStyle name="Note 114" xfId="1336"/>
    <cellStyle name="Note 114 2" xfId="1337"/>
    <cellStyle name="Note 115" xfId="1338"/>
    <cellStyle name="Note 115 2" xfId="1339"/>
    <cellStyle name="Note 116" xfId="1340"/>
    <cellStyle name="Note 116 2" xfId="1341"/>
    <cellStyle name="Note 117" xfId="1342"/>
    <cellStyle name="Note 117 2" xfId="1343"/>
    <cellStyle name="Note 118" xfId="1344"/>
    <cellStyle name="Note 118 2" xfId="1345"/>
    <cellStyle name="Note 119" xfId="1346"/>
    <cellStyle name="Note 119 2" xfId="1347"/>
    <cellStyle name="Note 12" xfId="1348"/>
    <cellStyle name="Note 12 10" xfId="1349"/>
    <cellStyle name="Note 12 10 2" xfId="1350"/>
    <cellStyle name="Note 12 11" xfId="1351"/>
    <cellStyle name="Note 12 11 2" xfId="1352"/>
    <cellStyle name="Note 12 12" xfId="1353"/>
    <cellStyle name="Note 12 12 2" xfId="1354"/>
    <cellStyle name="Note 12 13" xfId="1355"/>
    <cellStyle name="Note 12 2" xfId="1356"/>
    <cellStyle name="Note 12 2 2" xfId="1357"/>
    <cellStyle name="Note 12 3" xfId="1358"/>
    <cellStyle name="Note 12 3 2" xfId="1359"/>
    <cellStyle name="Note 12 4" xfId="1360"/>
    <cellStyle name="Note 12 4 2" xfId="1361"/>
    <cellStyle name="Note 12 5" xfId="1362"/>
    <cellStyle name="Note 12 5 2" xfId="1363"/>
    <cellStyle name="Note 12 6" xfId="1364"/>
    <cellStyle name="Note 12 6 2" xfId="1365"/>
    <cellStyle name="Note 12 7" xfId="1366"/>
    <cellStyle name="Note 12 7 2" xfId="1367"/>
    <cellStyle name="Note 12 8" xfId="1368"/>
    <cellStyle name="Note 12 8 2" xfId="1369"/>
    <cellStyle name="Note 12 9" xfId="1370"/>
    <cellStyle name="Note 12 9 2" xfId="1371"/>
    <cellStyle name="Note 120" xfId="1372"/>
    <cellStyle name="Note 120 2" xfId="1373"/>
    <cellStyle name="Note 121" xfId="1374"/>
    <cellStyle name="Note 121 2" xfId="1375"/>
    <cellStyle name="Note 122" xfId="1376"/>
    <cellStyle name="Note 122 2" xfId="1377"/>
    <cellStyle name="Note 123" xfId="1378"/>
    <cellStyle name="Note 123 2" xfId="1379"/>
    <cellStyle name="Note 124" xfId="1380"/>
    <cellStyle name="Note 124 2" xfId="1381"/>
    <cellStyle name="Note 125" xfId="1382"/>
    <cellStyle name="Note 125 2" xfId="1383"/>
    <cellStyle name="Note 126" xfId="1384"/>
    <cellStyle name="Note 126 2" xfId="1385"/>
    <cellStyle name="Note 127" xfId="1386"/>
    <cellStyle name="Note 127 2" xfId="1387"/>
    <cellStyle name="Note 128" xfId="1388"/>
    <cellStyle name="Note 128 2" xfId="1389"/>
    <cellStyle name="Note 129" xfId="1390"/>
    <cellStyle name="Note 129 2" xfId="1391"/>
    <cellStyle name="Note 13" xfId="1392"/>
    <cellStyle name="Note 13 10" xfId="1393"/>
    <cellStyle name="Note 13 10 2" xfId="1394"/>
    <cellStyle name="Note 13 11" xfId="1395"/>
    <cellStyle name="Note 13 11 2" xfId="1396"/>
    <cellStyle name="Note 13 12" xfId="1397"/>
    <cellStyle name="Note 13 12 2" xfId="1398"/>
    <cellStyle name="Note 13 13" xfId="1399"/>
    <cellStyle name="Note 13 2" xfId="1400"/>
    <cellStyle name="Note 13 2 2" xfId="1401"/>
    <cellStyle name="Note 13 3" xfId="1402"/>
    <cellStyle name="Note 13 3 2" xfId="1403"/>
    <cellStyle name="Note 13 4" xfId="1404"/>
    <cellStyle name="Note 13 4 2" xfId="1405"/>
    <cellStyle name="Note 13 5" xfId="1406"/>
    <cellStyle name="Note 13 5 2" xfId="1407"/>
    <cellStyle name="Note 13 6" xfId="1408"/>
    <cellStyle name="Note 13 6 2" xfId="1409"/>
    <cellStyle name="Note 13 7" xfId="1410"/>
    <cellStyle name="Note 13 7 2" xfId="1411"/>
    <cellStyle name="Note 13 8" xfId="1412"/>
    <cellStyle name="Note 13 8 2" xfId="1413"/>
    <cellStyle name="Note 13 9" xfId="1414"/>
    <cellStyle name="Note 13 9 2" xfId="1415"/>
    <cellStyle name="Note 130" xfId="1416"/>
    <cellStyle name="Note 130 2" xfId="1417"/>
    <cellStyle name="Note 131" xfId="1418"/>
    <cellStyle name="Note 131 2" xfId="1419"/>
    <cellStyle name="Note 132" xfId="1420"/>
    <cellStyle name="Note 132 2" xfId="1421"/>
    <cellStyle name="Note 133" xfId="1422"/>
    <cellStyle name="Note 133 2" xfId="1423"/>
    <cellStyle name="Note 134" xfId="1424"/>
    <cellStyle name="Note 134 2" xfId="1425"/>
    <cellStyle name="Note 135" xfId="1426"/>
    <cellStyle name="Note 135 2" xfId="1427"/>
    <cellStyle name="Note 136" xfId="1428"/>
    <cellStyle name="Note 136 2" xfId="1429"/>
    <cellStyle name="Note 137" xfId="1430"/>
    <cellStyle name="Note 137 2" xfId="1431"/>
    <cellStyle name="Note 138" xfId="1432"/>
    <cellStyle name="Note 138 2" xfId="1433"/>
    <cellStyle name="Note 139" xfId="1434"/>
    <cellStyle name="Note 139 2" xfId="1435"/>
    <cellStyle name="Note 14" xfId="1436"/>
    <cellStyle name="Note 14 10" xfId="1437"/>
    <cellStyle name="Note 14 10 2" xfId="1438"/>
    <cellStyle name="Note 14 11" xfId="1439"/>
    <cellStyle name="Note 14 11 2" xfId="1440"/>
    <cellStyle name="Note 14 12" xfId="1441"/>
    <cellStyle name="Note 14 12 2" xfId="1442"/>
    <cellStyle name="Note 14 13" xfId="1443"/>
    <cellStyle name="Note 14 2" xfId="1444"/>
    <cellStyle name="Note 14 2 2" xfId="1445"/>
    <cellStyle name="Note 14 3" xfId="1446"/>
    <cellStyle name="Note 14 3 2" xfId="1447"/>
    <cellStyle name="Note 14 4" xfId="1448"/>
    <cellStyle name="Note 14 4 2" xfId="1449"/>
    <cellStyle name="Note 14 5" xfId="1450"/>
    <cellStyle name="Note 14 5 2" xfId="1451"/>
    <cellStyle name="Note 14 6" xfId="1452"/>
    <cellStyle name="Note 14 6 2" xfId="1453"/>
    <cellStyle name="Note 14 7" xfId="1454"/>
    <cellStyle name="Note 14 7 2" xfId="1455"/>
    <cellStyle name="Note 14 8" xfId="1456"/>
    <cellStyle name="Note 14 8 2" xfId="1457"/>
    <cellStyle name="Note 14 9" xfId="1458"/>
    <cellStyle name="Note 14 9 2" xfId="1459"/>
    <cellStyle name="Note 140" xfId="1460"/>
    <cellStyle name="Note 140 2" xfId="1461"/>
    <cellStyle name="Note 141" xfId="1462"/>
    <cellStyle name="Note 141 2" xfId="1463"/>
    <cellStyle name="Note 142" xfId="1464"/>
    <cellStyle name="Note 142 2" xfId="1465"/>
    <cellStyle name="Note 143" xfId="1466"/>
    <cellStyle name="Note 143 2" xfId="1467"/>
    <cellStyle name="Note 144" xfId="1468"/>
    <cellStyle name="Note 144 2" xfId="1469"/>
    <cellStyle name="Note 145" xfId="1470"/>
    <cellStyle name="Note 145 2" xfId="1471"/>
    <cellStyle name="Note 146" xfId="1472"/>
    <cellStyle name="Note 146 2" xfId="1473"/>
    <cellStyle name="Note 147" xfId="1474"/>
    <cellStyle name="Note 147 2" xfId="1475"/>
    <cellStyle name="Note 148" xfId="1476"/>
    <cellStyle name="Note 148 2" xfId="1477"/>
    <cellStyle name="Note 149" xfId="1478"/>
    <cellStyle name="Note 149 2" xfId="1479"/>
    <cellStyle name="Note 15" xfId="1480"/>
    <cellStyle name="Note 15 10" xfId="1481"/>
    <cellStyle name="Note 15 10 2" xfId="1482"/>
    <cellStyle name="Note 15 11" xfId="1483"/>
    <cellStyle name="Note 15 11 2" xfId="1484"/>
    <cellStyle name="Note 15 12" xfId="1485"/>
    <cellStyle name="Note 15 12 2" xfId="1486"/>
    <cellStyle name="Note 15 13" xfId="1487"/>
    <cellStyle name="Note 15 2" xfId="1488"/>
    <cellStyle name="Note 15 2 2" xfId="1489"/>
    <cellStyle name="Note 15 3" xfId="1490"/>
    <cellStyle name="Note 15 3 2" xfId="1491"/>
    <cellStyle name="Note 15 4" xfId="1492"/>
    <cellStyle name="Note 15 4 2" xfId="1493"/>
    <cellStyle name="Note 15 5" xfId="1494"/>
    <cellStyle name="Note 15 5 2" xfId="1495"/>
    <cellStyle name="Note 15 6" xfId="1496"/>
    <cellStyle name="Note 15 6 2" xfId="1497"/>
    <cellStyle name="Note 15 7" xfId="1498"/>
    <cellStyle name="Note 15 7 2" xfId="1499"/>
    <cellStyle name="Note 15 8" xfId="1500"/>
    <cellStyle name="Note 15 8 2" xfId="1501"/>
    <cellStyle name="Note 15 9" xfId="1502"/>
    <cellStyle name="Note 15 9 2" xfId="1503"/>
    <cellStyle name="Note 150" xfId="1504"/>
    <cellStyle name="Note 150 2" xfId="1505"/>
    <cellStyle name="Note 151" xfId="1506"/>
    <cellStyle name="Note 151 2" xfId="1507"/>
    <cellStyle name="Note 152" xfId="1508"/>
    <cellStyle name="Note 152 2" xfId="1509"/>
    <cellStyle name="Note 153" xfId="1510"/>
    <cellStyle name="Note 153 2" xfId="1511"/>
    <cellStyle name="Note 154" xfId="1512"/>
    <cellStyle name="Note 154 2" xfId="1513"/>
    <cellStyle name="Note 155" xfId="1514"/>
    <cellStyle name="Note 155 2" xfId="1515"/>
    <cellStyle name="Note 156" xfId="1516"/>
    <cellStyle name="Note 156 2" xfId="1517"/>
    <cellStyle name="Note 157" xfId="1518"/>
    <cellStyle name="Note 157 2" xfId="1519"/>
    <cellStyle name="Note 158" xfId="1520"/>
    <cellStyle name="Note 158 2" xfId="1521"/>
    <cellStyle name="Note 159" xfId="1522"/>
    <cellStyle name="Note 159 2" xfId="1523"/>
    <cellStyle name="Note 16" xfId="1524"/>
    <cellStyle name="Note 16 10" xfId="1525"/>
    <cellStyle name="Note 16 10 2" xfId="1526"/>
    <cellStyle name="Note 16 11" xfId="1527"/>
    <cellStyle name="Note 16 11 2" xfId="1528"/>
    <cellStyle name="Note 16 12" xfId="1529"/>
    <cellStyle name="Note 16 12 2" xfId="1530"/>
    <cellStyle name="Note 16 13" xfId="1531"/>
    <cellStyle name="Note 16 2" xfId="1532"/>
    <cellStyle name="Note 16 2 2" xfId="1533"/>
    <cellStyle name="Note 16 3" xfId="1534"/>
    <cellStyle name="Note 16 3 2" xfId="1535"/>
    <cellStyle name="Note 16 4" xfId="1536"/>
    <cellStyle name="Note 16 4 2" xfId="1537"/>
    <cellStyle name="Note 16 5" xfId="1538"/>
    <cellStyle name="Note 16 5 2" xfId="1539"/>
    <cellStyle name="Note 16 6" xfId="1540"/>
    <cellStyle name="Note 16 6 2" xfId="1541"/>
    <cellStyle name="Note 16 7" xfId="1542"/>
    <cellStyle name="Note 16 7 2" xfId="1543"/>
    <cellStyle name="Note 16 8" xfId="1544"/>
    <cellStyle name="Note 16 8 2" xfId="1545"/>
    <cellStyle name="Note 16 9" xfId="1546"/>
    <cellStyle name="Note 16 9 2" xfId="1547"/>
    <cellStyle name="Note 160" xfId="1548"/>
    <cellStyle name="Note 160 2" xfId="1549"/>
    <cellStyle name="Note 161" xfId="1550"/>
    <cellStyle name="Note 161 2" xfId="1551"/>
    <cellStyle name="Note 162" xfId="1552"/>
    <cellStyle name="Note 162 2" xfId="1553"/>
    <cellStyle name="Note 163" xfId="1554"/>
    <cellStyle name="Note 163 2" xfId="1555"/>
    <cellStyle name="Note 164" xfId="1556"/>
    <cellStyle name="Note 164 2" xfId="1557"/>
    <cellStyle name="Note 165" xfId="1558"/>
    <cellStyle name="Note 165 2" xfId="1559"/>
    <cellStyle name="Note 166" xfId="1560"/>
    <cellStyle name="Note 166 2" xfId="1561"/>
    <cellStyle name="Note 167" xfId="1562"/>
    <cellStyle name="Note 167 2" xfId="1563"/>
    <cellStyle name="Note 168" xfId="1564"/>
    <cellStyle name="Note 168 2" xfId="1565"/>
    <cellStyle name="Note 169" xfId="1566"/>
    <cellStyle name="Note 169 2" xfId="1567"/>
    <cellStyle name="Note 17" xfId="1568"/>
    <cellStyle name="Note 17 10" xfId="1569"/>
    <cellStyle name="Note 17 10 2" xfId="1570"/>
    <cellStyle name="Note 17 11" xfId="1571"/>
    <cellStyle name="Note 17 11 2" xfId="1572"/>
    <cellStyle name="Note 17 12" xfId="1573"/>
    <cellStyle name="Note 17 12 2" xfId="1574"/>
    <cellStyle name="Note 17 13" xfId="1575"/>
    <cellStyle name="Note 17 2" xfId="1576"/>
    <cellStyle name="Note 17 2 2" xfId="1577"/>
    <cellStyle name="Note 17 3" xfId="1578"/>
    <cellStyle name="Note 17 3 2" xfId="1579"/>
    <cellStyle name="Note 17 4" xfId="1580"/>
    <cellStyle name="Note 17 4 2" xfId="1581"/>
    <cellStyle name="Note 17 5" xfId="1582"/>
    <cellStyle name="Note 17 5 2" xfId="1583"/>
    <cellStyle name="Note 17 6" xfId="1584"/>
    <cellStyle name="Note 17 6 2" xfId="1585"/>
    <cellStyle name="Note 17 7" xfId="1586"/>
    <cellStyle name="Note 17 7 2" xfId="1587"/>
    <cellStyle name="Note 17 8" xfId="1588"/>
    <cellStyle name="Note 17 8 2" xfId="1589"/>
    <cellStyle name="Note 17 9" xfId="1590"/>
    <cellStyle name="Note 17 9 2" xfId="1591"/>
    <cellStyle name="Note 170" xfId="1592"/>
    <cellStyle name="Note 170 2" xfId="1593"/>
    <cellStyle name="Note 171" xfId="1594"/>
    <cellStyle name="Note 171 2" xfId="1595"/>
    <cellStyle name="Note 172" xfId="1596"/>
    <cellStyle name="Note 172 2" xfId="1597"/>
    <cellStyle name="Note 173" xfId="1598"/>
    <cellStyle name="Note 173 2" xfId="1599"/>
    <cellStyle name="Note 174" xfId="1600"/>
    <cellStyle name="Note 174 2" xfId="1601"/>
    <cellStyle name="Note 175" xfId="1602"/>
    <cellStyle name="Note 175 2" xfId="1603"/>
    <cellStyle name="Note 176" xfId="1604"/>
    <cellStyle name="Note 176 2" xfId="1605"/>
    <cellStyle name="Note 177" xfId="1606"/>
    <cellStyle name="Note 177 2" xfId="1607"/>
    <cellStyle name="Note 178" xfId="1608"/>
    <cellStyle name="Note 178 2" xfId="1609"/>
    <cellStyle name="Note 179" xfId="1610"/>
    <cellStyle name="Note 179 2" xfId="1611"/>
    <cellStyle name="Note 18" xfId="1612"/>
    <cellStyle name="Note 18 10" xfId="1613"/>
    <cellStyle name="Note 18 10 2" xfId="1614"/>
    <cellStyle name="Note 18 11" xfId="1615"/>
    <cellStyle name="Note 18 11 2" xfId="1616"/>
    <cellStyle name="Note 18 12" xfId="1617"/>
    <cellStyle name="Note 18 12 2" xfId="1618"/>
    <cellStyle name="Note 18 13" xfId="1619"/>
    <cellStyle name="Note 18 2" xfId="1620"/>
    <cellStyle name="Note 18 2 2" xfId="1621"/>
    <cellStyle name="Note 18 3" xfId="1622"/>
    <cellStyle name="Note 18 3 2" xfId="1623"/>
    <cellStyle name="Note 18 4" xfId="1624"/>
    <cellStyle name="Note 18 4 2" xfId="1625"/>
    <cellStyle name="Note 18 5" xfId="1626"/>
    <cellStyle name="Note 18 5 2" xfId="1627"/>
    <cellStyle name="Note 18 6" xfId="1628"/>
    <cellStyle name="Note 18 6 2" xfId="1629"/>
    <cellStyle name="Note 18 7" xfId="1630"/>
    <cellStyle name="Note 18 7 2" xfId="1631"/>
    <cellStyle name="Note 18 8" xfId="1632"/>
    <cellStyle name="Note 18 8 2" xfId="1633"/>
    <cellStyle name="Note 18 9" xfId="1634"/>
    <cellStyle name="Note 18 9 2" xfId="1635"/>
    <cellStyle name="Note 180" xfId="1636"/>
    <cellStyle name="Note 180 2" xfId="1637"/>
    <cellStyle name="Note 181" xfId="1638"/>
    <cellStyle name="Note 181 2" xfId="1639"/>
    <cellStyle name="Note 182" xfId="1640"/>
    <cellStyle name="Note 182 2" xfId="1641"/>
    <cellStyle name="Note 183" xfId="1642"/>
    <cellStyle name="Note 183 2" xfId="1643"/>
    <cellStyle name="Note 184" xfId="1644"/>
    <cellStyle name="Note 184 2" xfId="1645"/>
    <cellStyle name="Note 185" xfId="1646"/>
    <cellStyle name="Note 185 2" xfId="1647"/>
    <cellStyle name="Note 186" xfId="1648"/>
    <cellStyle name="Note 186 2" xfId="1649"/>
    <cellStyle name="Note 187" xfId="1650"/>
    <cellStyle name="Note 187 2" xfId="1651"/>
    <cellStyle name="Note 188" xfId="1652"/>
    <cellStyle name="Note 188 2" xfId="1653"/>
    <cellStyle name="Note 19" xfId="1654"/>
    <cellStyle name="Note 19 10" xfId="1655"/>
    <cellStyle name="Note 19 10 2" xfId="1656"/>
    <cellStyle name="Note 19 11" xfId="1657"/>
    <cellStyle name="Note 19 11 2" xfId="1658"/>
    <cellStyle name="Note 19 12" xfId="1659"/>
    <cellStyle name="Note 19 12 2" xfId="1660"/>
    <cellStyle name="Note 19 13" xfId="1661"/>
    <cellStyle name="Note 19 2" xfId="1662"/>
    <cellStyle name="Note 19 2 2" xfId="1663"/>
    <cellStyle name="Note 19 3" xfId="1664"/>
    <cellStyle name="Note 19 3 2" xfId="1665"/>
    <cellStyle name="Note 19 4" xfId="1666"/>
    <cellStyle name="Note 19 4 2" xfId="1667"/>
    <cellStyle name="Note 19 5" xfId="1668"/>
    <cellStyle name="Note 19 5 2" xfId="1669"/>
    <cellStyle name="Note 19 6" xfId="1670"/>
    <cellStyle name="Note 19 6 2" xfId="1671"/>
    <cellStyle name="Note 19 7" xfId="1672"/>
    <cellStyle name="Note 19 7 2" xfId="1673"/>
    <cellStyle name="Note 19 8" xfId="1674"/>
    <cellStyle name="Note 19 8 2" xfId="1675"/>
    <cellStyle name="Note 19 9" xfId="1676"/>
    <cellStyle name="Note 19 9 2" xfId="1677"/>
    <cellStyle name="Note 2" xfId="1678"/>
    <cellStyle name="Note 2 10" xfId="1679"/>
    <cellStyle name="Note 2 10 2" xfId="1680"/>
    <cellStyle name="Note 2 11" xfId="1681"/>
    <cellStyle name="Note 2 11 2" xfId="1682"/>
    <cellStyle name="Note 2 12" xfId="1683"/>
    <cellStyle name="Note 2 12 2" xfId="1684"/>
    <cellStyle name="Note 2 13" xfId="1685"/>
    <cellStyle name="Note 2 13 2" xfId="1686"/>
    <cellStyle name="Note 2 14" xfId="1687"/>
    <cellStyle name="Note 2 14 2" xfId="1688"/>
    <cellStyle name="Note 2 2" xfId="1689"/>
    <cellStyle name="Note 2 2 2" xfId="1690"/>
    <cellStyle name="Note 2 3" xfId="1691"/>
    <cellStyle name="Note 2 3 2" xfId="1692"/>
    <cellStyle name="Note 2 4" xfId="1693"/>
    <cellStyle name="Note 2 4 2" xfId="1694"/>
    <cellStyle name="Note 2 5" xfId="1695"/>
    <cellStyle name="Note 2 5 2" xfId="1696"/>
    <cellStyle name="Note 2 6" xfId="1697"/>
    <cellStyle name="Note 2 6 2" xfId="1698"/>
    <cellStyle name="Note 2 7" xfId="1699"/>
    <cellStyle name="Note 2 7 2" xfId="1700"/>
    <cellStyle name="Note 2 8" xfId="1701"/>
    <cellStyle name="Note 2 8 2" xfId="1702"/>
    <cellStyle name="Note 2 9" xfId="1703"/>
    <cellStyle name="Note 2 9 2" xfId="1704"/>
    <cellStyle name="Note 20" xfId="1705"/>
    <cellStyle name="Note 20 10" xfId="1706"/>
    <cellStyle name="Note 20 10 2" xfId="1707"/>
    <cellStyle name="Note 20 11" xfId="1708"/>
    <cellStyle name="Note 20 11 2" xfId="1709"/>
    <cellStyle name="Note 20 12" xfId="1710"/>
    <cellStyle name="Note 20 12 2" xfId="1711"/>
    <cellStyle name="Note 20 13" xfId="1712"/>
    <cellStyle name="Note 20 2" xfId="1713"/>
    <cellStyle name="Note 20 2 2" xfId="1714"/>
    <cellStyle name="Note 20 3" xfId="1715"/>
    <cellStyle name="Note 20 3 2" xfId="1716"/>
    <cellStyle name="Note 20 4" xfId="1717"/>
    <cellStyle name="Note 20 4 2" xfId="1718"/>
    <cellStyle name="Note 20 5" xfId="1719"/>
    <cellStyle name="Note 20 5 2" xfId="1720"/>
    <cellStyle name="Note 20 6" xfId="1721"/>
    <cellStyle name="Note 20 6 2" xfId="1722"/>
    <cellStyle name="Note 20 7" xfId="1723"/>
    <cellStyle name="Note 20 7 2" xfId="1724"/>
    <cellStyle name="Note 20 8" xfId="1725"/>
    <cellStyle name="Note 20 8 2" xfId="1726"/>
    <cellStyle name="Note 20 9" xfId="1727"/>
    <cellStyle name="Note 20 9 2" xfId="1728"/>
    <cellStyle name="Note 21" xfId="1729"/>
    <cellStyle name="Note 21 10" xfId="1730"/>
    <cellStyle name="Note 21 10 2" xfId="1731"/>
    <cellStyle name="Note 21 11" xfId="1732"/>
    <cellStyle name="Note 21 11 2" xfId="1733"/>
    <cellStyle name="Note 21 12" xfId="1734"/>
    <cellStyle name="Note 21 12 2" xfId="1735"/>
    <cellStyle name="Note 21 13" xfId="1736"/>
    <cellStyle name="Note 21 2" xfId="1737"/>
    <cellStyle name="Note 21 2 2" xfId="1738"/>
    <cellStyle name="Note 21 3" xfId="1739"/>
    <cellStyle name="Note 21 3 2" xfId="1740"/>
    <cellStyle name="Note 21 4" xfId="1741"/>
    <cellStyle name="Note 21 4 2" xfId="1742"/>
    <cellStyle name="Note 21 5" xfId="1743"/>
    <cellStyle name="Note 21 5 2" xfId="1744"/>
    <cellStyle name="Note 21 6" xfId="1745"/>
    <cellStyle name="Note 21 6 2" xfId="1746"/>
    <cellStyle name="Note 21 7" xfId="1747"/>
    <cellStyle name="Note 21 7 2" xfId="1748"/>
    <cellStyle name="Note 21 8" xfId="1749"/>
    <cellStyle name="Note 21 8 2" xfId="1750"/>
    <cellStyle name="Note 21 9" xfId="1751"/>
    <cellStyle name="Note 21 9 2" xfId="1752"/>
    <cellStyle name="Note 22" xfId="1753"/>
    <cellStyle name="Note 22 10" xfId="1754"/>
    <cellStyle name="Note 22 10 2" xfId="1755"/>
    <cellStyle name="Note 22 11" xfId="1756"/>
    <cellStyle name="Note 22 11 2" xfId="1757"/>
    <cellStyle name="Note 22 12" xfId="1758"/>
    <cellStyle name="Note 22 12 2" xfId="1759"/>
    <cellStyle name="Note 22 13" xfId="1760"/>
    <cellStyle name="Note 22 2" xfId="1761"/>
    <cellStyle name="Note 22 2 2" xfId="1762"/>
    <cellStyle name="Note 22 3" xfId="1763"/>
    <cellStyle name="Note 22 3 2" xfId="1764"/>
    <cellStyle name="Note 22 4" xfId="1765"/>
    <cellStyle name="Note 22 4 2" xfId="1766"/>
    <cellStyle name="Note 22 5" xfId="1767"/>
    <cellStyle name="Note 22 5 2" xfId="1768"/>
    <cellStyle name="Note 22 6" xfId="1769"/>
    <cellStyle name="Note 22 6 2" xfId="1770"/>
    <cellStyle name="Note 22 7" xfId="1771"/>
    <cellStyle name="Note 22 7 2" xfId="1772"/>
    <cellStyle name="Note 22 8" xfId="1773"/>
    <cellStyle name="Note 22 8 2" xfId="1774"/>
    <cellStyle name="Note 22 9" xfId="1775"/>
    <cellStyle name="Note 22 9 2" xfId="1776"/>
    <cellStyle name="Note 23" xfId="1777"/>
    <cellStyle name="Note 23 10" xfId="1778"/>
    <cellStyle name="Note 23 10 2" xfId="1779"/>
    <cellStyle name="Note 23 11" xfId="1780"/>
    <cellStyle name="Note 23 11 2" xfId="1781"/>
    <cellStyle name="Note 23 12" xfId="1782"/>
    <cellStyle name="Note 23 12 2" xfId="1783"/>
    <cellStyle name="Note 23 13" xfId="1784"/>
    <cellStyle name="Note 23 2" xfId="1785"/>
    <cellStyle name="Note 23 2 2" xfId="1786"/>
    <cellStyle name="Note 23 3" xfId="1787"/>
    <cellStyle name="Note 23 3 2" xfId="1788"/>
    <cellStyle name="Note 23 4" xfId="1789"/>
    <cellStyle name="Note 23 4 2" xfId="1790"/>
    <cellStyle name="Note 23 5" xfId="1791"/>
    <cellStyle name="Note 23 5 2" xfId="1792"/>
    <cellStyle name="Note 23 6" xfId="1793"/>
    <cellStyle name="Note 23 6 2" xfId="1794"/>
    <cellStyle name="Note 23 7" xfId="1795"/>
    <cellStyle name="Note 23 7 2" xfId="1796"/>
    <cellStyle name="Note 23 8" xfId="1797"/>
    <cellStyle name="Note 23 8 2" xfId="1798"/>
    <cellStyle name="Note 23 9" xfId="1799"/>
    <cellStyle name="Note 23 9 2" xfId="1800"/>
    <cellStyle name="Note 24" xfId="1801"/>
    <cellStyle name="Note 24 10" xfId="1802"/>
    <cellStyle name="Note 24 10 2" xfId="1803"/>
    <cellStyle name="Note 24 11" xfId="1804"/>
    <cellStyle name="Note 24 11 2" xfId="1805"/>
    <cellStyle name="Note 24 12" xfId="1806"/>
    <cellStyle name="Note 24 12 2" xfId="1807"/>
    <cellStyle name="Note 24 13" xfId="1808"/>
    <cellStyle name="Note 24 2" xfId="1809"/>
    <cellStyle name="Note 24 2 2" xfId="1810"/>
    <cellStyle name="Note 24 3" xfId="1811"/>
    <cellStyle name="Note 24 3 2" xfId="1812"/>
    <cellStyle name="Note 24 4" xfId="1813"/>
    <cellStyle name="Note 24 4 2" xfId="1814"/>
    <cellStyle name="Note 24 5" xfId="1815"/>
    <cellStyle name="Note 24 5 2" xfId="1816"/>
    <cellStyle name="Note 24 6" xfId="1817"/>
    <cellStyle name="Note 24 6 2" xfId="1818"/>
    <cellStyle name="Note 24 7" xfId="1819"/>
    <cellStyle name="Note 24 7 2" xfId="1820"/>
    <cellStyle name="Note 24 8" xfId="1821"/>
    <cellStyle name="Note 24 8 2" xfId="1822"/>
    <cellStyle name="Note 24 9" xfId="1823"/>
    <cellStyle name="Note 24 9 2" xfId="1824"/>
    <cellStyle name="Note 25" xfId="1825"/>
    <cellStyle name="Note 25 10" xfId="1826"/>
    <cellStyle name="Note 25 10 2" xfId="1827"/>
    <cellStyle name="Note 25 11" xfId="1828"/>
    <cellStyle name="Note 25 11 2" xfId="1829"/>
    <cellStyle name="Note 25 12" xfId="1830"/>
    <cellStyle name="Note 25 12 2" xfId="1831"/>
    <cellStyle name="Note 25 13" xfId="1832"/>
    <cellStyle name="Note 25 2" xfId="1833"/>
    <cellStyle name="Note 25 2 2" xfId="1834"/>
    <cellStyle name="Note 25 3" xfId="1835"/>
    <cellStyle name="Note 25 3 2" xfId="1836"/>
    <cellStyle name="Note 25 4" xfId="1837"/>
    <cellStyle name="Note 25 4 2" xfId="1838"/>
    <cellStyle name="Note 25 5" xfId="1839"/>
    <cellStyle name="Note 25 5 2" xfId="1840"/>
    <cellStyle name="Note 25 6" xfId="1841"/>
    <cellStyle name="Note 25 6 2" xfId="1842"/>
    <cellStyle name="Note 25 7" xfId="1843"/>
    <cellStyle name="Note 25 7 2" xfId="1844"/>
    <cellStyle name="Note 25 8" xfId="1845"/>
    <cellStyle name="Note 25 8 2" xfId="1846"/>
    <cellStyle name="Note 25 9" xfId="1847"/>
    <cellStyle name="Note 25 9 2" xfId="1848"/>
    <cellStyle name="Note 26" xfId="1849"/>
    <cellStyle name="Note 26 10" xfId="1850"/>
    <cellStyle name="Note 26 10 2" xfId="1851"/>
    <cellStyle name="Note 26 11" xfId="1852"/>
    <cellStyle name="Note 26 11 2" xfId="1853"/>
    <cellStyle name="Note 26 12" xfId="1854"/>
    <cellStyle name="Note 26 12 2" xfId="1855"/>
    <cellStyle name="Note 26 13" xfId="1856"/>
    <cellStyle name="Note 26 2" xfId="1857"/>
    <cellStyle name="Note 26 2 2" xfId="1858"/>
    <cellStyle name="Note 26 3" xfId="1859"/>
    <cellStyle name="Note 26 3 2" xfId="1860"/>
    <cellStyle name="Note 26 4" xfId="1861"/>
    <cellStyle name="Note 26 4 2" xfId="1862"/>
    <cellStyle name="Note 26 5" xfId="1863"/>
    <cellStyle name="Note 26 5 2" xfId="1864"/>
    <cellStyle name="Note 26 6" xfId="1865"/>
    <cellStyle name="Note 26 6 2" xfId="1866"/>
    <cellStyle name="Note 26 7" xfId="1867"/>
    <cellStyle name="Note 26 7 2" xfId="1868"/>
    <cellStyle name="Note 26 8" xfId="1869"/>
    <cellStyle name="Note 26 8 2" xfId="1870"/>
    <cellStyle name="Note 26 9" xfId="1871"/>
    <cellStyle name="Note 26 9 2" xfId="1872"/>
    <cellStyle name="Note 27" xfId="1873"/>
    <cellStyle name="Note 27 10" xfId="1874"/>
    <cellStyle name="Note 27 10 2" xfId="1875"/>
    <cellStyle name="Note 27 11" xfId="1876"/>
    <cellStyle name="Note 27 11 2" xfId="1877"/>
    <cellStyle name="Note 27 12" xfId="1878"/>
    <cellStyle name="Note 27 12 2" xfId="1879"/>
    <cellStyle name="Note 27 13" xfId="1880"/>
    <cellStyle name="Note 27 2" xfId="1881"/>
    <cellStyle name="Note 27 2 2" xfId="1882"/>
    <cellStyle name="Note 27 3" xfId="1883"/>
    <cellStyle name="Note 27 3 2" xfId="1884"/>
    <cellStyle name="Note 27 4" xfId="1885"/>
    <cellStyle name="Note 27 4 2" xfId="1886"/>
    <cellStyle name="Note 27 5" xfId="1887"/>
    <cellStyle name="Note 27 5 2" xfId="1888"/>
    <cellStyle name="Note 27 6" xfId="1889"/>
    <cellStyle name="Note 27 6 2" xfId="1890"/>
    <cellStyle name="Note 27 7" xfId="1891"/>
    <cellStyle name="Note 27 7 2" xfId="1892"/>
    <cellStyle name="Note 27 8" xfId="1893"/>
    <cellStyle name="Note 27 8 2" xfId="1894"/>
    <cellStyle name="Note 27 9" xfId="1895"/>
    <cellStyle name="Note 27 9 2" xfId="1896"/>
    <cellStyle name="Note 28" xfId="1897"/>
    <cellStyle name="Note 28 10" xfId="1898"/>
    <cellStyle name="Note 28 10 2" xfId="1899"/>
    <cellStyle name="Note 28 11" xfId="1900"/>
    <cellStyle name="Note 28 11 2" xfId="1901"/>
    <cellStyle name="Note 28 12" xfId="1902"/>
    <cellStyle name="Note 28 12 2" xfId="1903"/>
    <cellStyle name="Note 28 13" xfId="1904"/>
    <cellStyle name="Note 28 2" xfId="1905"/>
    <cellStyle name="Note 28 2 2" xfId="1906"/>
    <cellStyle name="Note 28 3" xfId="1907"/>
    <cellStyle name="Note 28 3 2" xfId="1908"/>
    <cellStyle name="Note 28 4" xfId="1909"/>
    <cellStyle name="Note 28 4 2" xfId="1910"/>
    <cellStyle name="Note 28 5" xfId="1911"/>
    <cellStyle name="Note 28 5 2" xfId="1912"/>
    <cellStyle name="Note 28 6" xfId="1913"/>
    <cellStyle name="Note 28 6 2" xfId="1914"/>
    <cellStyle name="Note 28 7" xfId="1915"/>
    <cellStyle name="Note 28 7 2" xfId="1916"/>
    <cellStyle name="Note 28 8" xfId="1917"/>
    <cellStyle name="Note 28 8 2" xfId="1918"/>
    <cellStyle name="Note 28 9" xfId="1919"/>
    <cellStyle name="Note 28 9 2" xfId="1920"/>
    <cellStyle name="Note 29" xfId="1921"/>
    <cellStyle name="Note 29 10" xfId="1922"/>
    <cellStyle name="Note 29 10 2" xfId="1923"/>
    <cellStyle name="Note 29 11" xfId="1924"/>
    <cellStyle name="Note 29 11 2" xfId="1925"/>
    <cellStyle name="Note 29 12" xfId="1926"/>
    <cellStyle name="Note 29 12 2" xfId="1927"/>
    <cellStyle name="Note 29 13" xfId="1928"/>
    <cellStyle name="Note 29 2" xfId="1929"/>
    <cellStyle name="Note 29 2 2" xfId="1930"/>
    <cellStyle name="Note 29 3" xfId="1931"/>
    <cellStyle name="Note 29 3 2" xfId="1932"/>
    <cellStyle name="Note 29 4" xfId="1933"/>
    <cellStyle name="Note 29 4 2" xfId="1934"/>
    <cellStyle name="Note 29 5" xfId="1935"/>
    <cellStyle name="Note 29 5 2" xfId="1936"/>
    <cellStyle name="Note 29 6" xfId="1937"/>
    <cellStyle name="Note 29 6 2" xfId="1938"/>
    <cellStyle name="Note 29 7" xfId="1939"/>
    <cellStyle name="Note 29 7 2" xfId="1940"/>
    <cellStyle name="Note 29 8" xfId="1941"/>
    <cellStyle name="Note 29 8 2" xfId="1942"/>
    <cellStyle name="Note 29 9" xfId="1943"/>
    <cellStyle name="Note 29 9 2" xfId="1944"/>
    <cellStyle name="Note 3" xfId="1945"/>
    <cellStyle name="Note 3 10" xfId="1946"/>
    <cellStyle name="Note 3 10 2" xfId="1947"/>
    <cellStyle name="Note 3 11" xfId="1948"/>
    <cellStyle name="Note 3 11 2" xfId="1949"/>
    <cellStyle name="Note 3 12" xfId="1950"/>
    <cellStyle name="Note 3 12 2" xfId="1951"/>
    <cellStyle name="Note 3 13" xfId="1952"/>
    <cellStyle name="Note 3 13 2" xfId="1953"/>
    <cellStyle name="Note 3 14" xfId="1954"/>
    <cellStyle name="Note 3 14 2" xfId="1955"/>
    <cellStyle name="Note 3 15" xfId="1956"/>
    <cellStyle name="Note 3 2" xfId="1957"/>
    <cellStyle name="Note 3 2 2" xfId="1958"/>
    <cellStyle name="Note 3 3" xfId="1959"/>
    <cellStyle name="Note 3 3 2" xfId="1960"/>
    <cellStyle name="Note 3 4" xfId="1961"/>
    <cellStyle name="Note 3 4 2" xfId="1962"/>
    <cellStyle name="Note 3 5" xfId="1963"/>
    <cellStyle name="Note 3 5 2" xfId="1964"/>
    <cellStyle name="Note 3 6" xfId="1965"/>
    <cellStyle name="Note 3 6 2" xfId="1966"/>
    <cellStyle name="Note 3 7" xfId="1967"/>
    <cellStyle name="Note 3 7 2" xfId="1968"/>
    <cellStyle name="Note 3 8" xfId="1969"/>
    <cellStyle name="Note 3 8 2" xfId="1970"/>
    <cellStyle name="Note 3 9" xfId="1971"/>
    <cellStyle name="Note 3 9 2" xfId="1972"/>
    <cellStyle name="Note 30" xfId="1973"/>
    <cellStyle name="Note 30 10" xfId="1974"/>
    <cellStyle name="Note 30 10 2" xfId="1975"/>
    <cellStyle name="Note 30 11" xfId="1976"/>
    <cellStyle name="Note 30 11 2" xfId="1977"/>
    <cellStyle name="Note 30 12" xfId="1978"/>
    <cellStyle name="Note 30 12 2" xfId="1979"/>
    <cellStyle name="Note 30 13" xfId="1980"/>
    <cellStyle name="Note 30 2" xfId="1981"/>
    <cellStyle name="Note 30 2 2" xfId="1982"/>
    <cellStyle name="Note 30 3" xfId="1983"/>
    <cellStyle name="Note 30 3 2" xfId="1984"/>
    <cellStyle name="Note 30 4" xfId="1985"/>
    <cellStyle name="Note 30 4 2" xfId="1986"/>
    <cellStyle name="Note 30 5" xfId="1987"/>
    <cellStyle name="Note 30 5 2" xfId="1988"/>
    <cellStyle name="Note 30 6" xfId="1989"/>
    <cellStyle name="Note 30 6 2" xfId="1990"/>
    <cellStyle name="Note 30 7" xfId="1991"/>
    <cellStyle name="Note 30 7 2" xfId="1992"/>
    <cellStyle name="Note 30 8" xfId="1993"/>
    <cellStyle name="Note 30 8 2" xfId="1994"/>
    <cellStyle name="Note 30 9" xfId="1995"/>
    <cellStyle name="Note 30 9 2" xfId="1996"/>
    <cellStyle name="Note 31" xfId="1997"/>
    <cellStyle name="Note 31 10" xfId="1998"/>
    <cellStyle name="Note 31 10 2" xfId="1999"/>
    <cellStyle name="Note 31 11" xfId="2000"/>
    <cellStyle name="Note 31 11 2" xfId="2001"/>
    <cellStyle name="Note 31 12" xfId="2002"/>
    <cellStyle name="Note 31 12 2" xfId="2003"/>
    <cellStyle name="Note 31 13" xfId="2004"/>
    <cellStyle name="Note 31 2" xfId="2005"/>
    <cellStyle name="Note 31 2 2" xfId="2006"/>
    <cellStyle name="Note 31 3" xfId="2007"/>
    <cellStyle name="Note 31 3 2" xfId="2008"/>
    <cellStyle name="Note 31 4" xfId="2009"/>
    <cellStyle name="Note 31 4 2" xfId="2010"/>
    <cellStyle name="Note 31 5" xfId="2011"/>
    <cellStyle name="Note 31 5 2" xfId="2012"/>
    <cellStyle name="Note 31 6" xfId="2013"/>
    <cellStyle name="Note 31 6 2" xfId="2014"/>
    <cellStyle name="Note 31 7" xfId="2015"/>
    <cellStyle name="Note 31 7 2" xfId="2016"/>
    <cellStyle name="Note 31 8" xfId="2017"/>
    <cellStyle name="Note 31 8 2" xfId="2018"/>
    <cellStyle name="Note 31 9" xfId="2019"/>
    <cellStyle name="Note 31 9 2" xfId="2020"/>
    <cellStyle name="Note 32" xfId="2021"/>
    <cellStyle name="Note 32 10" xfId="2022"/>
    <cellStyle name="Note 32 10 2" xfId="2023"/>
    <cellStyle name="Note 32 11" xfId="2024"/>
    <cellStyle name="Note 32 11 2" xfId="2025"/>
    <cellStyle name="Note 32 12" xfId="2026"/>
    <cellStyle name="Note 32 12 2" xfId="2027"/>
    <cellStyle name="Note 32 13" xfId="2028"/>
    <cellStyle name="Note 32 2" xfId="2029"/>
    <cellStyle name="Note 32 2 2" xfId="2030"/>
    <cellStyle name="Note 32 3" xfId="2031"/>
    <cellStyle name="Note 32 3 2" xfId="2032"/>
    <cellStyle name="Note 32 4" xfId="2033"/>
    <cellStyle name="Note 32 4 2" xfId="2034"/>
    <cellStyle name="Note 32 5" xfId="2035"/>
    <cellStyle name="Note 32 5 2" xfId="2036"/>
    <cellStyle name="Note 32 6" xfId="2037"/>
    <cellStyle name="Note 32 6 2" xfId="2038"/>
    <cellStyle name="Note 32 7" xfId="2039"/>
    <cellStyle name="Note 32 7 2" xfId="2040"/>
    <cellStyle name="Note 32 8" xfId="2041"/>
    <cellStyle name="Note 32 8 2" xfId="2042"/>
    <cellStyle name="Note 32 9" xfId="2043"/>
    <cellStyle name="Note 32 9 2" xfId="2044"/>
    <cellStyle name="Note 33" xfId="2045"/>
    <cellStyle name="Note 33 10" xfId="2046"/>
    <cellStyle name="Note 33 10 2" xfId="2047"/>
    <cellStyle name="Note 33 11" xfId="2048"/>
    <cellStyle name="Note 33 11 2" xfId="2049"/>
    <cellStyle name="Note 33 12" xfId="2050"/>
    <cellStyle name="Note 33 12 2" xfId="2051"/>
    <cellStyle name="Note 33 13" xfId="2052"/>
    <cellStyle name="Note 33 2" xfId="2053"/>
    <cellStyle name="Note 33 2 2" xfId="2054"/>
    <cellStyle name="Note 33 3" xfId="2055"/>
    <cellStyle name="Note 33 3 2" xfId="2056"/>
    <cellStyle name="Note 33 4" xfId="2057"/>
    <cellStyle name="Note 33 4 2" xfId="2058"/>
    <cellStyle name="Note 33 5" xfId="2059"/>
    <cellStyle name="Note 33 5 2" xfId="2060"/>
    <cellStyle name="Note 33 6" xfId="2061"/>
    <cellStyle name="Note 33 6 2" xfId="2062"/>
    <cellStyle name="Note 33 7" xfId="2063"/>
    <cellStyle name="Note 33 7 2" xfId="2064"/>
    <cellStyle name="Note 33 8" xfId="2065"/>
    <cellStyle name="Note 33 8 2" xfId="2066"/>
    <cellStyle name="Note 33 9" xfId="2067"/>
    <cellStyle name="Note 33 9 2" xfId="2068"/>
    <cellStyle name="Note 34" xfId="2069"/>
    <cellStyle name="Note 34 10" xfId="2070"/>
    <cellStyle name="Note 34 10 2" xfId="2071"/>
    <cellStyle name="Note 34 11" xfId="2072"/>
    <cellStyle name="Note 34 11 2" xfId="2073"/>
    <cellStyle name="Note 34 12" xfId="2074"/>
    <cellStyle name="Note 34 12 2" xfId="2075"/>
    <cellStyle name="Note 34 13" xfId="2076"/>
    <cellStyle name="Note 34 2" xfId="2077"/>
    <cellStyle name="Note 34 2 2" xfId="2078"/>
    <cellStyle name="Note 34 3" xfId="2079"/>
    <cellStyle name="Note 34 3 2" xfId="2080"/>
    <cellStyle name="Note 34 4" xfId="2081"/>
    <cellStyle name="Note 34 4 2" xfId="2082"/>
    <cellStyle name="Note 34 5" xfId="2083"/>
    <cellStyle name="Note 34 5 2" xfId="2084"/>
    <cellStyle name="Note 34 6" xfId="2085"/>
    <cellStyle name="Note 34 6 2" xfId="2086"/>
    <cellStyle name="Note 34 7" xfId="2087"/>
    <cellStyle name="Note 34 7 2" xfId="2088"/>
    <cellStyle name="Note 34 8" xfId="2089"/>
    <cellStyle name="Note 34 8 2" xfId="2090"/>
    <cellStyle name="Note 34 9" xfId="2091"/>
    <cellStyle name="Note 34 9 2" xfId="2092"/>
    <cellStyle name="Note 35" xfId="2093"/>
    <cellStyle name="Note 35 10" xfId="2094"/>
    <cellStyle name="Note 35 10 2" xfId="2095"/>
    <cellStyle name="Note 35 11" xfId="2096"/>
    <cellStyle name="Note 35 11 2" xfId="2097"/>
    <cellStyle name="Note 35 12" xfId="2098"/>
    <cellStyle name="Note 35 12 2" xfId="2099"/>
    <cellStyle name="Note 35 13" xfId="2100"/>
    <cellStyle name="Note 35 2" xfId="2101"/>
    <cellStyle name="Note 35 2 2" xfId="2102"/>
    <cellStyle name="Note 35 3" xfId="2103"/>
    <cellStyle name="Note 35 3 2" xfId="2104"/>
    <cellStyle name="Note 35 4" xfId="2105"/>
    <cellStyle name="Note 35 4 2" xfId="2106"/>
    <cellStyle name="Note 35 5" xfId="2107"/>
    <cellStyle name="Note 35 5 2" xfId="2108"/>
    <cellStyle name="Note 35 6" xfId="2109"/>
    <cellStyle name="Note 35 6 2" xfId="2110"/>
    <cellStyle name="Note 35 7" xfId="2111"/>
    <cellStyle name="Note 35 7 2" xfId="2112"/>
    <cellStyle name="Note 35 8" xfId="2113"/>
    <cellStyle name="Note 35 8 2" xfId="2114"/>
    <cellStyle name="Note 35 9" xfId="2115"/>
    <cellStyle name="Note 35 9 2" xfId="2116"/>
    <cellStyle name="Note 36" xfId="2117"/>
    <cellStyle name="Note 36 10" xfId="2118"/>
    <cellStyle name="Note 36 10 2" xfId="2119"/>
    <cellStyle name="Note 36 11" xfId="2120"/>
    <cellStyle name="Note 36 11 2" xfId="2121"/>
    <cellStyle name="Note 36 12" xfId="2122"/>
    <cellStyle name="Note 36 12 2" xfId="2123"/>
    <cellStyle name="Note 36 13" xfId="2124"/>
    <cellStyle name="Note 36 2" xfId="2125"/>
    <cellStyle name="Note 36 2 2" xfId="2126"/>
    <cellStyle name="Note 36 3" xfId="2127"/>
    <cellStyle name="Note 36 3 2" xfId="2128"/>
    <cellStyle name="Note 36 4" xfId="2129"/>
    <cellStyle name="Note 36 4 2" xfId="2130"/>
    <cellStyle name="Note 36 5" xfId="2131"/>
    <cellStyle name="Note 36 5 2" xfId="2132"/>
    <cellStyle name="Note 36 6" xfId="2133"/>
    <cellStyle name="Note 36 6 2" xfId="2134"/>
    <cellStyle name="Note 36 7" xfId="2135"/>
    <cellStyle name="Note 36 7 2" xfId="2136"/>
    <cellStyle name="Note 36 8" xfId="2137"/>
    <cellStyle name="Note 36 8 2" xfId="2138"/>
    <cellStyle name="Note 36 9" xfId="2139"/>
    <cellStyle name="Note 36 9 2" xfId="2140"/>
    <cellStyle name="Note 37" xfId="2141"/>
    <cellStyle name="Note 37 10" xfId="2142"/>
    <cellStyle name="Note 37 10 2" xfId="2143"/>
    <cellStyle name="Note 37 11" xfId="2144"/>
    <cellStyle name="Note 37 11 2" xfId="2145"/>
    <cellStyle name="Note 37 12" xfId="2146"/>
    <cellStyle name="Note 37 12 2" xfId="2147"/>
    <cellStyle name="Note 37 13" xfId="2148"/>
    <cellStyle name="Note 37 2" xfId="2149"/>
    <cellStyle name="Note 37 2 2" xfId="2150"/>
    <cellStyle name="Note 37 3" xfId="2151"/>
    <cellStyle name="Note 37 3 2" xfId="2152"/>
    <cellStyle name="Note 37 4" xfId="2153"/>
    <cellStyle name="Note 37 4 2" xfId="2154"/>
    <cellStyle name="Note 37 5" xfId="2155"/>
    <cellStyle name="Note 37 5 2" xfId="2156"/>
    <cellStyle name="Note 37 6" xfId="2157"/>
    <cellStyle name="Note 37 6 2" xfId="2158"/>
    <cellStyle name="Note 37 7" xfId="2159"/>
    <cellStyle name="Note 37 7 2" xfId="2160"/>
    <cellStyle name="Note 37 8" xfId="2161"/>
    <cellStyle name="Note 37 8 2" xfId="2162"/>
    <cellStyle name="Note 37 9" xfId="2163"/>
    <cellStyle name="Note 37 9 2" xfId="2164"/>
    <cellStyle name="Note 38" xfId="2165"/>
    <cellStyle name="Note 38 10" xfId="2166"/>
    <cellStyle name="Note 38 10 2" xfId="2167"/>
    <cellStyle name="Note 38 11" xfId="2168"/>
    <cellStyle name="Note 38 11 2" xfId="2169"/>
    <cellStyle name="Note 38 12" xfId="2170"/>
    <cellStyle name="Note 38 12 2" xfId="2171"/>
    <cellStyle name="Note 38 13" xfId="2172"/>
    <cellStyle name="Note 38 2" xfId="2173"/>
    <cellStyle name="Note 38 2 2" xfId="2174"/>
    <cellStyle name="Note 38 3" xfId="2175"/>
    <cellStyle name="Note 38 3 2" xfId="2176"/>
    <cellStyle name="Note 38 4" xfId="2177"/>
    <cellStyle name="Note 38 4 2" xfId="2178"/>
    <cellStyle name="Note 38 5" xfId="2179"/>
    <cellStyle name="Note 38 5 2" xfId="2180"/>
    <cellStyle name="Note 38 6" xfId="2181"/>
    <cellStyle name="Note 38 6 2" xfId="2182"/>
    <cellStyle name="Note 38 7" xfId="2183"/>
    <cellStyle name="Note 38 7 2" xfId="2184"/>
    <cellStyle name="Note 38 8" xfId="2185"/>
    <cellStyle name="Note 38 8 2" xfId="2186"/>
    <cellStyle name="Note 38 9" xfId="2187"/>
    <cellStyle name="Note 38 9 2" xfId="2188"/>
    <cellStyle name="Note 39" xfId="2189"/>
    <cellStyle name="Note 39 10" xfId="2190"/>
    <cellStyle name="Note 39 10 2" xfId="2191"/>
    <cellStyle name="Note 39 11" xfId="2192"/>
    <cellStyle name="Note 39 11 2" xfId="2193"/>
    <cellStyle name="Note 39 12" xfId="2194"/>
    <cellStyle name="Note 39 12 2" xfId="2195"/>
    <cellStyle name="Note 39 13" xfId="2196"/>
    <cellStyle name="Note 39 2" xfId="2197"/>
    <cellStyle name="Note 39 2 2" xfId="2198"/>
    <cellStyle name="Note 39 3" xfId="2199"/>
    <cellStyle name="Note 39 3 2" xfId="2200"/>
    <cellStyle name="Note 39 4" xfId="2201"/>
    <cellStyle name="Note 39 4 2" xfId="2202"/>
    <cellStyle name="Note 39 5" xfId="2203"/>
    <cellStyle name="Note 39 5 2" xfId="2204"/>
    <cellStyle name="Note 39 6" xfId="2205"/>
    <cellStyle name="Note 39 6 2" xfId="2206"/>
    <cellStyle name="Note 39 7" xfId="2207"/>
    <cellStyle name="Note 39 7 2" xfId="2208"/>
    <cellStyle name="Note 39 8" xfId="2209"/>
    <cellStyle name="Note 39 8 2" xfId="2210"/>
    <cellStyle name="Note 39 9" xfId="2211"/>
    <cellStyle name="Note 39 9 2" xfId="2212"/>
    <cellStyle name="Note 4" xfId="2213"/>
    <cellStyle name="Note 4 10" xfId="2214"/>
    <cellStyle name="Note 4 10 2" xfId="2215"/>
    <cellStyle name="Note 4 11" xfId="2216"/>
    <cellStyle name="Note 4 11 2" xfId="2217"/>
    <cellStyle name="Note 4 12" xfId="2218"/>
    <cellStyle name="Note 4 12 2" xfId="2219"/>
    <cellStyle name="Note 4 13" xfId="2220"/>
    <cellStyle name="Note 4 13 2" xfId="2221"/>
    <cellStyle name="Note 4 14" xfId="2222"/>
    <cellStyle name="Note 4 14 2" xfId="2223"/>
    <cellStyle name="Note 4 15" xfId="2224"/>
    <cellStyle name="Note 4 2" xfId="2225"/>
    <cellStyle name="Note 4 2 2" xfId="2226"/>
    <cellStyle name="Note 4 3" xfId="2227"/>
    <cellStyle name="Note 4 3 2" xfId="2228"/>
    <cellStyle name="Note 4 4" xfId="2229"/>
    <cellStyle name="Note 4 4 2" xfId="2230"/>
    <cellStyle name="Note 4 5" xfId="2231"/>
    <cellStyle name="Note 4 5 2" xfId="2232"/>
    <cellStyle name="Note 4 6" xfId="2233"/>
    <cellStyle name="Note 4 6 2" xfId="2234"/>
    <cellStyle name="Note 4 7" xfId="2235"/>
    <cellStyle name="Note 4 7 2" xfId="2236"/>
    <cellStyle name="Note 4 8" xfId="2237"/>
    <cellStyle name="Note 4 8 2" xfId="2238"/>
    <cellStyle name="Note 4 9" xfId="2239"/>
    <cellStyle name="Note 4 9 2" xfId="2240"/>
    <cellStyle name="Note 40" xfId="2241"/>
    <cellStyle name="Note 40 10" xfId="2242"/>
    <cellStyle name="Note 40 10 2" xfId="2243"/>
    <cellStyle name="Note 40 11" xfId="2244"/>
    <cellStyle name="Note 40 11 2" xfId="2245"/>
    <cellStyle name="Note 40 12" xfId="2246"/>
    <cellStyle name="Note 40 12 2" xfId="2247"/>
    <cellStyle name="Note 40 13" xfId="2248"/>
    <cellStyle name="Note 40 2" xfId="2249"/>
    <cellStyle name="Note 40 2 2" xfId="2250"/>
    <cellStyle name="Note 40 3" xfId="2251"/>
    <cellStyle name="Note 40 3 2" xfId="2252"/>
    <cellStyle name="Note 40 4" xfId="2253"/>
    <cellStyle name="Note 40 4 2" xfId="2254"/>
    <cellStyle name="Note 40 5" xfId="2255"/>
    <cellStyle name="Note 40 5 2" xfId="2256"/>
    <cellStyle name="Note 40 6" xfId="2257"/>
    <cellStyle name="Note 40 6 2" xfId="2258"/>
    <cellStyle name="Note 40 7" xfId="2259"/>
    <cellStyle name="Note 40 7 2" xfId="2260"/>
    <cellStyle name="Note 40 8" xfId="2261"/>
    <cellStyle name="Note 40 8 2" xfId="2262"/>
    <cellStyle name="Note 40 9" xfId="2263"/>
    <cellStyle name="Note 40 9 2" xfId="2264"/>
    <cellStyle name="Note 41" xfId="2265"/>
    <cellStyle name="Note 41 10" xfId="2266"/>
    <cellStyle name="Note 41 10 2" xfId="2267"/>
    <cellStyle name="Note 41 11" xfId="2268"/>
    <cellStyle name="Note 41 11 2" xfId="2269"/>
    <cellStyle name="Note 41 12" xfId="2270"/>
    <cellStyle name="Note 41 12 2" xfId="2271"/>
    <cellStyle name="Note 41 13" xfId="2272"/>
    <cellStyle name="Note 41 2" xfId="2273"/>
    <cellStyle name="Note 41 2 2" xfId="2274"/>
    <cellStyle name="Note 41 3" xfId="2275"/>
    <cellStyle name="Note 41 3 2" xfId="2276"/>
    <cellStyle name="Note 41 4" xfId="2277"/>
    <cellStyle name="Note 41 4 2" xfId="2278"/>
    <cellStyle name="Note 41 5" xfId="2279"/>
    <cellStyle name="Note 41 5 2" xfId="2280"/>
    <cellStyle name="Note 41 6" xfId="2281"/>
    <cellStyle name="Note 41 6 2" xfId="2282"/>
    <cellStyle name="Note 41 7" xfId="2283"/>
    <cellStyle name="Note 41 7 2" xfId="2284"/>
    <cellStyle name="Note 41 8" xfId="2285"/>
    <cellStyle name="Note 41 8 2" xfId="2286"/>
    <cellStyle name="Note 41 9" xfId="2287"/>
    <cellStyle name="Note 41 9 2" xfId="2288"/>
    <cellStyle name="Note 42" xfId="2289"/>
    <cellStyle name="Note 42 10" xfId="2290"/>
    <cellStyle name="Note 42 10 2" xfId="2291"/>
    <cellStyle name="Note 42 11" xfId="2292"/>
    <cellStyle name="Note 42 11 2" xfId="2293"/>
    <cellStyle name="Note 42 12" xfId="2294"/>
    <cellStyle name="Note 42 12 2" xfId="2295"/>
    <cellStyle name="Note 42 13" xfId="2296"/>
    <cellStyle name="Note 42 2" xfId="2297"/>
    <cellStyle name="Note 42 2 2" xfId="2298"/>
    <cellStyle name="Note 42 3" xfId="2299"/>
    <cellStyle name="Note 42 3 2" xfId="2300"/>
    <cellStyle name="Note 42 4" xfId="2301"/>
    <cellStyle name="Note 42 4 2" xfId="2302"/>
    <cellStyle name="Note 42 5" xfId="2303"/>
    <cellStyle name="Note 42 5 2" xfId="2304"/>
    <cellStyle name="Note 42 6" xfId="2305"/>
    <cellStyle name="Note 42 6 2" xfId="2306"/>
    <cellStyle name="Note 42 7" xfId="2307"/>
    <cellStyle name="Note 42 7 2" xfId="2308"/>
    <cellStyle name="Note 42 8" xfId="2309"/>
    <cellStyle name="Note 42 8 2" xfId="2310"/>
    <cellStyle name="Note 42 9" xfId="2311"/>
    <cellStyle name="Note 42 9 2" xfId="2312"/>
    <cellStyle name="Note 43" xfId="2313"/>
    <cellStyle name="Note 43 10" xfId="2314"/>
    <cellStyle name="Note 43 10 2" xfId="2315"/>
    <cellStyle name="Note 43 11" xfId="2316"/>
    <cellStyle name="Note 43 11 2" xfId="2317"/>
    <cellStyle name="Note 43 12" xfId="2318"/>
    <cellStyle name="Note 43 12 2" xfId="2319"/>
    <cellStyle name="Note 43 13" xfId="2320"/>
    <cellStyle name="Note 43 2" xfId="2321"/>
    <cellStyle name="Note 43 2 2" xfId="2322"/>
    <cellStyle name="Note 43 3" xfId="2323"/>
    <cellStyle name="Note 43 3 2" xfId="2324"/>
    <cellStyle name="Note 43 4" xfId="2325"/>
    <cellStyle name="Note 43 4 2" xfId="2326"/>
    <cellStyle name="Note 43 5" xfId="2327"/>
    <cellStyle name="Note 43 5 2" xfId="2328"/>
    <cellStyle name="Note 43 6" xfId="2329"/>
    <cellStyle name="Note 43 6 2" xfId="2330"/>
    <cellStyle name="Note 43 7" xfId="2331"/>
    <cellStyle name="Note 43 7 2" xfId="2332"/>
    <cellStyle name="Note 43 8" xfId="2333"/>
    <cellStyle name="Note 43 8 2" xfId="2334"/>
    <cellStyle name="Note 43 9" xfId="2335"/>
    <cellStyle name="Note 43 9 2" xfId="2336"/>
    <cellStyle name="Note 44" xfId="2337"/>
    <cellStyle name="Note 44 10" xfId="2338"/>
    <cellStyle name="Note 44 10 2" xfId="2339"/>
    <cellStyle name="Note 44 11" xfId="2340"/>
    <cellStyle name="Note 44 11 2" xfId="2341"/>
    <cellStyle name="Note 44 12" xfId="2342"/>
    <cellStyle name="Note 44 12 2" xfId="2343"/>
    <cellStyle name="Note 44 13" xfId="2344"/>
    <cellStyle name="Note 44 2" xfId="2345"/>
    <cellStyle name="Note 44 2 2" xfId="2346"/>
    <cellStyle name="Note 44 3" xfId="2347"/>
    <cellStyle name="Note 44 3 2" xfId="2348"/>
    <cellStyle name="Note 44 4" xfId="2349"/>
    <cellStyle name="Note 44 4 2" xfId="2350"/>
    <cellStyle name="Note 44 5" xfId="2351"/>
    <cellStyle name="Note 44 5 2" xfId="2352"/>
    <cellStyle name="Note 44 6" xfId="2353"/>
    <cellStyle name="Note 44 6 2" xfId="2354"/>
    <cellStyle name="Note 44 7" xfId="2355"/>
    <cellStyle name="Note 44 7 2" xfId="2356"/>
    <cellStyle name="Note 44 8" xfId="2357"/>
    <cellStyle name="Note 44 8 2" xfId="2358"/>
    <cellStyle name="Note 44 9" xfId="2359"/>
    <cellStyle name="Note 44 9 2" xfId="2360"/>
    <cellStyle name="Note 45" xfId="2361"/>
    <cellStyle name="Note 45 10" xfId="2362"/>
    <cellStyle name="Note 45 10 2" xfId="2363"/>
    <cellStyle name="Note 45 11" xfId="2364"/>
    <cellStyle name="Note 45 11 2" xfId="2365"/>
    <cellStyle name="Note 45 12" xfId="2366"/>
    <cellStyle name="Note 45 12 2" xfId="2367"/>
    <cellStyle name="Note 45 13" xfId="2368"/>
    <cellStyle name="Note 45 2" xfId="2369"/>
    <cellStyle name="Note 45 2 2" xfId="2370"/>
    <cellStyle name="Note 45 3" xfId="2371"/>
    <cellStyle name="Note 45 3 2" xfId="2372"/>
    <cellStyle name="Note 45 4" xfId="2373"/>
    <cellStyle name="Note 45 4 2" xfId="2374"/>
    <cellStyle name="Note 45 5" xfId="2375"/>
    <cellStyle name="Note 45 5 2" xfId="2376"/>
    <cellStyle name="Note 45 6" xfId="2377"/>
    <cellStyle name="Note 45 6 2" xfId="2378"/>
    <cellStyle name="Note 45 7" xfId="2379"/>
    <cellStyle name="Note 45 7 2" xfId="2380"/>
    <cellStyle name="Note 45 8" xfId="2381"/>
    <cellStyle name="Note 45 8 2" xfId="2382"/>
    <cellStyle name="Note 45 9" xfId="2383"/>
    <cellStyle name="Note 45 9 2" xfId="2384"/>
    <cellStyle name="Note 46" xfId="2385"/>
    <cellStyle name="Note 46 2" xfId="2386"/>
    <cellStyle name="Note 47" xfId="2387"/>
    <cellStyle name="Note 47 2" xfId="2388"/>
    <cellStyle name="Note 48" xfId="2389"/>
    <cellStyle name="Note 48 2" xfId="2390"/>
    <cellStyle name="Note 49" xfId="2391"/>
    <cellStyle name="Note 49 2" xfId="2392"/>
    <cellStyle name="Note 5" xfId="2393"/>
    <cellStyle name="Note 5 10" xfId="2394"/>
    <cellStyle name="Note 5 10 2" xfId="2395"/>
    <cellStyle name="Note 5 11" xfId="2396"/>
    <cellStyle name="Note 5 11 2" xfId="2397"/>
    <cellStyle name="Note 5 12" xfId="2398"/>
    <cellStyle name="Note 5 12 2" xfId="2399"/>
    <cellStyle name="Note 5 13" xfId="2400"/>
    <cellStyle name="Note 5 13 2" xfId="2401"/>
    <cellStyle name="Note 5 14" xfId="2402"/>
    <cellStyle name="Note 5 14 2" xfId="2403"/>
    <cellStyle name="Note 5 15" xfId="2404"/>
    <cellStyle name="Note 5 2" xfId="2405"/>
    <cellStyle name="Note 5 2 2" xfId="2406"/>
    <cellStyle name="Note 5 3" xfId="2407"/>
    <cellStyle name="Note 5 3 2" xfId="2408"/>
    <cellStyle name="Note 5 4" xfId="2409"/>
    <cellStyle name="Note 5 4 2" xfId="2410"/>
    <cellStyle name="Note 5 5" xfId="2411"/>
    <cellStyle name="Note 5 5 2" xfId="2412"/>
    <cellStyle name="Note 5 6" xfId="2413"/>
    <cellStyle name="Note 5 6 2" xfId="2414"/>
    <cellStyle name="Note 5 7" xfId="2415"/>
    <cellStyle name="Note 5 7 2" xfId="2416"/>
    <cellStyle name="Note 5 8" xfId="2417"/>
    <cellStyle name="Note 5 8 2" xfId="2418"/>
    <cellStyle name="Note 5 9" xfId="2419"/>
    <cellStyle name="Note 5 9 2" xfId="2420"/>
    <cellStyle name="Note 50" xfId="2421"/>
    <cellStyle name="Note 50 2" xfId="2422"/>
    <cellStyle name="Note 51" xfId="2423"/>
    <cellStyle name="Note 51 2" xfId="2424"/>
    <cellStyle name="Note 52" xfId="2425"/>
    <cellStyle name="Note 52 2" xfId="2426"/>
    <cellStyle name="Note 53" xfId="2427"/>
    <cellStyle name="Note 53 2" xfId="2428"/>
    <cellStyle name="Note 54" xfId="2429"/>
    <cellStyle name="Note 54 2" xfId="2430"/>
    <cellStyle name="Note 55" xfId="2431"/>
    <cellStyle name="Note 55 2" xfId="2432"/>
    <cellStyle name="Note 56" xfId="2433"/>
    <cellStyle name="Note 56 2" xfId="2434"/>
    <cellStyle name="Note 57" xfId="2435"/>
    <cellStyle name="Note 57 2" xfId="2436"/>
    <cellStyle name="Note 58" xfId="2437"/>
    <cellStyle name="Note 58 2" xfId="2438"/>
    <cellStyle name="Note 59" xfId="2439"/>
    <cellStyle name="Note 59 2" xfId="2440"/>
    <cellStyle name="Note 6" xfId="2441"/>
    <cellStyle name="Note 6 10" xfId="2442"/>
    <cellStyle name="Note 6 10 2" xfId="2443"/>
    <cellStyle name="Note 6 11" xfId="2444"/>
    <cellStyle name="Note 6 11 2" xfId="2445"/>
    <cellStyle name="Note 6 12" xfId="2446"/>
    <cellStyle name="Note 6 12 2" xfId="2447"/>
    <cellStyle name="Note 6 13" xfId="2448"/>
    <cellStyle name="Note 6 2" xfId="2449"/>
    <cellStyle name="Note 6 2 2" xfId="2450"/>
    <cellStyle name="Note 6 3" xfId="2451"/>
    <cellStyle name="Note 6 3 2" xfId="2452"/>
    <cellStyle name="Note 6 4" xfId="2453"/>
    <cellStyle name="Note 6 4 2" xfId="2454"/>
    <cellStyle name="Note 6 5" xfId="2455"/>
    <cellStyle name="Note 6 5 2" xfId="2456"/>
    <cellStyle name="Note 6 6" xfId="2457"/>
    <cellStyle name="Note 6 6 2" xfId="2458"/>
    <cellStyle name="Note 6 7" xfId="2459"/>
    <cellStyle name="Note 6 7 2" xfId="2460"/>
    <cellStyle name="Note 6 8" xfId="2461"/>
    <cellStyle name="Note 6 8 2" xfId="2462"/>
    <cellStyle name="Note 6 9" xfId="2463"/>
    <cellStyle name="Note 6 9 2" xfId="2464"/>
    <cellStyle name="Note 60" xfId="2465"/>
    <cellStyle name="Note 60 2" xfId="2466"/>
    <cellStyle name="Note 61" xfId="2467"/>
    <cellStyle name="Note 61 2" xfId="2468"/>
    <cellStyle name="Note 62" xfId="2469"/>
    <cellStyle name="Note 62 2" xfId="2470"/>
    <cellStyle name="Note 63" xfId="2471"/>
    <cellStyle name="Note 63 2" xfId="2472"/>
    <cellStyle name="Note 64" xfId="2473"/>
    <cellStyle name="Note 64 2" xfId="2474"/>
    <cellStyle name="Note 65" xfId="2475"/>
    <cellStyle name="Note 65 2" xfId="2476"/>
    <cellStyle name="Note 66" xfId="2477"/>
    <cellStyle name="Note 66 2" xfId="2478"/>
    <cellStyle name="Note 67" xfId="2479"/>
    <cellStyle name="Note 67 2" xfId="2480"/>
    <cellStyle name="Note 68" xfId="2481"/>
    <cellStyle name="Note 68 2" xfId="2482"/>
    <cellStyle name="Note 69" xfId="2483"/>
    <cellStyle name="Note 69 2" xfId="2484"/>
    <cellStyle name="Note 7" xfId="2485"/>
    <cellStyle name="Note 7 10" xfId="2486"/>
    <cellStyle name="Note 7 10 2" xfId="2487"/>
    <cellStyle name="Note 7 11" xfId="2488"/>
    <cellStyle name="Note 7 11 2" xfId="2489"/>
    <cellStyle name="Note 7 12" xfId="2490"/>
    <cellStyle name="Note 7 12 2" xfId="2491"/>
    <cellStyle name="Note 7 13" xfId="2492"/>
    <cellStyle name="Note 7 2" xfId="2493"/>
    <cellStyle name="Note 7 2 2" xfId="2494"/>
    <cellStyle name="Note 7 3" xfId="2495"/>
    <cellStyle name="Note 7 3 2" xfId="2496"/>
    <cellStyle name="Note 7 4" xfId="2497"/>
    <cellStyle name="Note 7 4 2" xfId="2498"/>
    <cellStyle name="Note 7 5" xfId="2499"/>
    <cellStyle name="Note 7 5 2" xfId="2500"/>
    <cellStyle name="Note 7 6" xfId="2501"/>
    <cellStyle name="Note 7 6 2" xfId="2502"/>
    <cellStyle name="Note 7 7" xfId="2503"/>
    <cellStyle name="Note 7 7 2" xfId="2504"/>
    <cellStyle name="Note 7 8" xfId="2505"/>
    <cellStyle name="Note 7 8 2" xfId="2506"/>
    <cellStyle name="Note 7 9" xfId="2507"/>
    <cellStyle name="Note 7 9 2" xfId="2508"/>
    <cellStyle name="Note 70" xfId="2509"/>
    <cellStyle name="Note 70 2" xfId="2510"/>
    <cellStyle name="Note 71" xfId="2511"/>
    <cellStyle name="Note 71 2" xfId="2512"/>
    <cellStyle name="Note 72" xfId="2513"/>
    <cellStyle name="Note 72 2" xfId="2514"/>
    <cellStyle name="Note 73" xfId="2515"/>
    <cellStyle name="Note 73 2" xfId="2516"/>
    <cellStyle name="Note 74" xfId="2517"/>
    <cellStyle name="Note 74 2" xfId="2518"/>
    <cellStyle name="Note 75" xfId="2519"/>
    <cellStyle name="Note 75 2" xfId="2520"/>
    <cellStyle name="Note 76" xfId="2521"/>
    <cellStyle name="Note 76 2" xfId="2522"/>
    <cellStyle name="Note 77" xfId="2523"/>
    <cellStyle name="Note 77 2" xfId="2524"/>
    <cellStyle name="Note 78" xfId="2525"/>
    <cellStyle name="Note 78 2" xfId="2526"/>
    <cellStyle name="Note 79" xfId="2527"/>
    <cellStyle name="Note 79 2" xfId="2528"/>
    <cellStyle name="Note 8" xfId="2529"/>
    <cellStyle name="Note 8 10" xfId="2530"/>
    <cellStyle name="Note 8 10 2" xfId="2531"/>
    <cellStyle name="Note 8 11" xfId="2532"/>
    <cellStyle name="Note 8 11 2" xfId="2533"/>
    <cellStyle name="Note 8 12" xfId="2534"/>
    <cellStyle name="Note 8 12 2" xfId="2535"/>
    <cellStyle name="Note 8 13" xfId="2536"/>
    <cellStyle name="Note 8 2" xfId="2537"/>
    <cellStyle name="Note 8 2 2" xfId="2538"/>
    <cellStyle name="Note 8 3" xfId="2539"/>
    <cellStyle name="Note 8 3 2" xfId="2540"/>
    <cellStyle name="Note 8 4" xfId="2541"/>
    <cellStyle name="Note 8 4 2" xfId="2542"/>
    <cellStyle name="Note 8 5" xfId="2543"/>
    <cellStyle name="Note 8 5 2" xfId="2544"/>
    <cellStyle name="Note 8 6" xfId="2545"/>
    <cellStyle name="Note 8 6 2" xfId="2546"/>
    <cellStyle name="Note 8 7" xfId="2547"/>
    <cellStyle name="Note 8 7 2" xfId="2548"/>
    <cellStyle name="Note 8 8" xfId="2549"/>
    <cellStyle name="Note 8 8 2" xfId="2550"/>
    <cellStyle name="Note 8 9" xfId="2551"/>
    <cellStyle name="Note 8 9 2" xfId="2552"/>
    <cellStyle name="Note 80" xfId="2553"/>
    <cellStyle name="Note 80 2" xfId="2554"/>
    <cellStyle name="Note 81" xfId="2555"/>
    <cellStyle name="Note 81 2" xfId="2556"/>
    <cellStyle name="Note 82" xfId="2557"/>
    <cellStyle name="Note 82 2" xfId="2558"/>
    <cellStyle name="Note 83" xfId="2559"/>
    <cellStyle name="Note 83 2" xfId="2560"/>
    <cellStyle name="Note 84" xfId="2561"/>
    <cellStyle name="Note 84 2" xfId="2562"/>
    <cellStyle name="Note 85" xfId="2563"/>
    <cellStyle name="Note 85 2" xfId="2564"/>
    <cellStyle name="Note 86" xfId="2565"/>
    <cellStyle name="Note 86 2" xfId="2566"/>
    <cellStyle name="Note 87" xfId="2567"/>
    <cellStyle name="Note 87 2" xfId="2568"/>
    <cellStyle name="Note 88" xfId="2569"/>
    <cellStyle name="Note 88 2" xfId="2570"/>
    <cellStyle name="Note 89" xfId="2571"/>
    <cellStyle name="Note 89 2" xfId="2572"/>
    <cellStyle name="Note 9" xfId="2573"/>
    <cellStyle name="Note 9 10" xfId="2574"/>
    <cellStyle name="Note 9 10 2" xfId="2575"/>
    <cellStyle name="Note 9 11" xfId="2576"/>
    <cellStyle name="Note 9 11 2" xfId="2577"/>
    <cellStyle name="Note 9 12" xfId="2578"/>
    <cellStyle name="Note 9 12 2" xfId="2579"/>
    <cellStyle name="Note 9 13" xfId="2580"/>
    <cellStyle name="Note 9 2" xfId="2581"/>
    <cellStyle name="Note 9 2 2" xfId="2582"/>
    <cellStyle name="Note 9 3" xfId="2583"/>
    <cellStyle name="Note 9 3 2" xfId="2584"/>
    <cellStyle name="Note 9 4" xfId="2585"/>
    <cellStyle name="Note 9 4 2" xfId="2586"/>
    <cellStyle name="Note 9 5" xfId="2587"/>
    <cellStyle name="Note 9 5 2" xfId="2588"/>
    <cellStyle name="Note 9 6" xfId="2589"/>
    <cellStyle name="Note 9 6 2" xfId="2590"/>
    <cellStyle name="Note 9 7" xfId="2591"/>
    <cellStyle name="Note 9 7 2" xfId="2592"/>
    <cellStyle name="Note 9 8" xfId="2593"/>
    <cellStyle name="Note 9 8 2" xfId="2594"/>
    <cellStyle name="Note 9 9" xfId="2595"/>
    <cellStyle name="Note 9 9 2" xfId="2596"/>
    <cellStyle name="Note 90" xfId="2597"/>
    <cellStyle name="Note 90 2" xfId="2598"/>
    <cellStyle name="Note 91" xfId="2599"/>
    <cellStyle name="Note 91 2" xfId="2600"/>
    <cellStyle name="Note 92" xfId="2601"/>
    <cellStyle name="Note 92 2" xfId="2602"/>
    <cellStyle name="Note 93" xfId="2603"/>
    <cellStyle name="Note 93 2" xfId="2604"/>
    <cellStyle name="Note 94" xfId="2605"/>
    <cellStyle name="Note 94 2" xfId="2606"/>
    <cellStyle name="Note 95" xfId="2607"/>
    <cellStyle name="Note 95 2" xfId="2608"/>
    <cellStyle name="Note 96" xfId="2609"/>
    <cellStyle name="Note 96 2" xfId="2610"/>
    <cellStyle name="Note 97" xfId="2611"/>
    <cellStyle name="Note 97 2" xfId="2612"/>
    <cellStyle name="Note 98" xfId="2613"/>
    <cellStyle name="Note 98 2" xfId="2614"/>
    <cellStyle name="Note 99" xfId="2615"/>
    <cellStyle name="Note 99 2" xfId="2616"/>
    <cellStyle name="Output 2" xfId="2617"/>
    <cellStyle name="Output 2 2" xfId="2618"/>
    <cellStyle name="Output 2 2 2" xfId="2619"/>
    <cellStyle name="Output 2 2 2 2" xfId="2620"/>
    <cellStyle name="Output 2 3" xfId="2621"/>
    <cellStyle name="Output 2 3 2" xfId="2622"/>
    <cellStyle name="Output 2 4" xfId="2623"/>
    <cellStyle name="Output 2 4 2" xfId="2624"/>
    <cellStyle name="Output 3" xfId="2625"/>
    <cellStyle name="Output 3 2" xfId="2626"/>
    <cellStyle name="Output 4" xfId="2627"/>
    <cellStyle name="Output 4 2" xfId="2628"/>
    <cellStyle name="Percent" xfId="2835" builtinId="5"/>
    <cellStyle name="Percent 2" xfId="5"/>
    <cellStyle name="Percent 2 2" xfId="2629"/>
    <cellStyle name="Percent 2 2 2" xfId="2630"/>
    <cellStyle name="Percent 2 3" xfId="2631"/>
    <cellStyle name="Percent 2 3 2" xfId="2632"/>
    <cellStyle name="Percent 2 3 2 2" xfId="2633"/>
    <cellStyle name="Percent 2 3 3" xfId="2634"/>
    <cellStyle name="Percent 2 4" xfId="2635"/>
    <cellStyle name="Percent 2 5" xfId="2636"/>
    <cellStyle name="Percent 2 5 2" xfId="2637"/>
    <cellStyle name="Percent 21" xfId="2638"/>
    <cellStyle name="Percent 3" xfId="2639"/>
    <cellStyle name="Percent 3 2" xfId="2640"/>
    <cellStyle name="Percent 3 2 2" xfId="2641"/>
    <cellStyle name="Percent 3 3" xfId="2642"/>
    <cellStyle name="Percent 3 3 2" xfId="2643"/>
    <cellStyle name="Percent 3 4" xfId="2644"/>
    <cellStyle name="Percent 4" xfId="2645"/>
    <cellStyle name="Percent 4 2" xfId="2646"/>
    <cellStyle name="Percent 5" xfId="2647"/>
    <cellStyle name="Percent 5 2" xfId="2648"/>
    <cellStyle name="Percent 6" xfId="2649"/>
    <cellStyle name="Percent 6 2" xfId="2650"/>
    <cellStyle name="Percent 7" xfId="2651"/>
    <cellStyle name="Percent 8" xfId="2652"/>
    <cellStyle name="Percent 9" xfId="2653"/>
    <cellStyle name="Percent 9 2" xfId="2654"/>
    <cellStyle name="SAPBEXaggData" xfId="2655"/>
    <cellStyle name="SAPBEXaggDataEmph" xfId="2656"/>
    <cellStyle name="SAPBEXaggItem" xfId="2657"/>
    <cellStyle name="SAPBEXaggItemX" xfId="2658"/>
    <cellStyle name="SAPBEXchaText" xfId="2659"/>
    <cellStyle name="SAPBEXexcBad7" xfId="2660"/>
    <cellStyle name="SAPBEXexcBad8" xfId="2661"/>
    <cellStyle name="SAPBEXexcBad9" xfId="2662"/>
    <cellStyle name="SAPBEXexcCritical4" xfId="2663"/>
    <cellStyle name="SAPBEXexcCritical5" xfId="2664"/>
    <cellStyle name="SAPBEXexcCritical6" xfId="2665"/>
    <cellStyle name="SAPBEXexcGood1" xfId="2666"/>
    <cellStyle name="SAPBEXexcGood2" xfId="2667"/>
    <cellStyle name="SAPBEXexcGood3" xfId="2668"/>
    <cellStyle name="SAPBEXfilterDrill" xfId="2669"/>
    <cellStyle name="SAPBEXfilterItem" xfId="2670"/>
    <cellStyle name="SAPBEXfilterText" xfId="2671"/>
    <cellStyle name="SAPBEXformats" xfId="2672"/>
    <cellStyle name="SAPBEXheaderItem" xfId="2673"/>
    <cellStyle name="SAPBEXheaderText" xfId="2674"/>
    <cellStyle name="SAPBEXHLevel0" xfId="2675"/>
    <cellStyle name="SAPBEXHLevel0X" xfId="2676"/>
    <cellStyle name="SAPBEXHLevel1" xfId="2677"/>
    <cellStyle name="SAPBEXHLevel1X" xfId="2678"/>
    <cellStyle name="SAPBEXHLevel2" xfId="2679"/>
    <cellStyle name="SAPBEXHLevel2X" xfId="2680"/>
    <cellStyle name="SAPBEXHLevel3" xfId="2681"/>
    <cellStyle name="SAPBEXHLevel3X" xfId="2682"/>
    <cellStyle name="SAPBEXresData" xfId="2683"/>
    <cellStyle name="SAPBEXresDataEmph" xfId="2684"/>
    <cellStyle name="SAPBEXresItem" xfId="2685"/>
    <cellStyle name="SAPBEXresItemX" xfId="2686"/>
    <cellStyle name="SAPBEXstdData" xfId="2687"/>
    <cellStyle name="SAPBEXstdDataEmph" xfId="2688"/>
    <cellStyle name="SAPBEXstdItem" xfId="2689"/>
    <cellStyle name="SAPBEXstdItem 10" xfId="2690"/>
    <cellStyle name="SAPBEXstdItem 11" xfId="2691"/>
    <cellStyle name="SAPBEXstdItem 12" xfId="2692"/>
    <cellStyle name="SAPBEXstdItem 13" xfId="2693"/>
    <cellStyle name="SAPBEXstdItem 14" xfId="2694"/>
    <cellStyle name="SAPBEXstdItem 15" xfId="2695"/>
    <cellStyle name="SAPBEXstdItem 16" xfId="2696"/>
    <cellStyle name="SAPBEXstdItem 17" xfId="2697"/>
    <cellStyle name="SAPBEXstdItem 18" xfId="2698"/>
    <cellStyle name="SAPBEXstdItem 19" xfId="2699"/>
    <cellStyle name="SAPBEXstdItem 2" xfId="2700"/>
    <cellStyle name="SAPBEXstdItem 2 2" xfId="2701"/>
    <cellStyle name="SAPBEXstdItem 2 3" xfId="2702"/>
    <cellStyle name="SAPBEXstdItem 2 4" xfId="2703"/>
    <cellStyle name="SAPBEXstdItem 2 5" xfId="2704"/>
    <cellStyle name="SAPBEXstdItem 2 6" xfId="2705"/>
    <cellStyle name="SAPBEXstdItem 2 7" xfId="2706"/>
    <cellStyle name="SAPBEXstdItem 2 8" xfId="2707"/>
    <cellStyle name="SAPBEXstdItem 20" xfId="2708"/>
    <cellStyle name="SAPBEXstdItem 21" xfId="2709"/>
    <cellStyle name="SAPBEXstdItem 22" xfId="2710"/>
    <cellStyle name="SAPBEXstdItem 23" xfId="2711"/>
    <cellStyle name="SAPBEXstdItem 24" xfId="2712"/>
    <cellStyle name="SAPBEXstdItem 25" xfId="2713"/>
    <cellStyle name="SAPBEXstdItem 26" xfId="2714"/>
    <cellStyle name="SAPBEXstdItem 27" xfId="2715"/>
    <cellStyle name="SAPBEXstdItem 28" xfId="2716"/>
    <cellStyle name="SAPBEXstdItem 29" xfId="2717"/>
    <cellStyle name="SAPBEXstdItem 3" xfId="2718"/>
    <cellStyle name="SAPBEXstdItem 3 2" xfId="2719"/>
    <cellStyle name="SAPBEXstdItem 3 3" xfId="2720"/>
    <cellStyle name="SAPBEXstdItem 3 4" xfId="2721"/>
    <cellStyle name="SAPBEXstdItem 3 5" xfId="2722"/>
    <cellStyle name="SAPBEXstdItem 3 6" xfId="2723"/>
    <cellStyle name="SAPBEXstdItem 3 7" xfId="2724"/>
    <cellStyle name="SAPBEXstdItem 3 8" xfId="2725"/>
    <cellStyle name="SAPBEXstdItem 30" xfId="2726"/>
    <cellStyle name="SAPBEXstdItem 31" xfId="2727"/>
    <cellStyle name="SAPBEXstdItem 32" xfId="2728"/>
    <cellStyle name="SAPBEXstdItem 33" xfId="2729"/>
    <cellStyle name="SAPBEXstdItem 34" xfId="2730"/>
    <cellStyle name="SAPBEXstdItem 35" xfId="2731"/>
    <cellStyle name="SAPBEXstdItem 36" xfId="2732"/>
    <cellStyle name="SAPBEXstdItem 37" xfId="2733"/>
    <cellStyle name="SAPBEXstdItem 38" xfId="2734"/>
    <cellStyle name="SAPBEXstdItem 39" xfId="2735"/>
    <cellStyle name="SAPBEXstdItem 4" xfId="2736"/>
    <cellStyle name="SAPBEXstdItem 4 2" xfId="2737"/>
    <cellStyle name="SAPBEXstdItem 4 3" xfId="2738"/>
    <cellStyle name="SAPBEXstdItem 4 4" xfId="2739"/>
    <cellStyle name="SAPBEXstdItem 4 5" xfId="2740"/>
    <cellStyle name="SAPBEXstdItem 4 6" xfId="2741"/>
    <cellStyle name="SAPBEXstdItem 4 7" xfId="2742"/>
    <cellStyle name="SAPBEXstdItem 4 8" xfId="2743"/>
    <cellStyle name="SAPBEXstdItem 40" xfId="2744"/>
    <cellStyle name="SAPBEXstdItem 41" xfId="2745"/>
    <cellStyle name="SAPBEXstdItem 42" xfId="2746"/>
    <cellStyle name="SAPBEXstdItem 43" xfId="2747"/>
    <cellStyle name="SAPBEXstdItem 44" xfId="2748"/>
    <cellStyle name="SAPBEXstdItem 45" xfId="2749"/>
    <cellStyle name="SAPBEXstdItem 46" xfId="2750"/>
    <cellStyle name="SAPBEXstdItem 47" xfId="2751"/>
    <cellStyle name="SAPBEXstdItem 48" xfId="2752"/>
    <cellStyle name="SAPBEXstdItem 49" xfId="2753"/>
    <cellStyle name="SAPBEXstdItem 5" xfId="2754"/>
    <cellStyle name="SAPBEXstdItem 5 2" xfId="2755"/>
    <cellStyle name="SAPBEXstdItem 5 3" xfId="2756"/>
    <cellStyle name="SAPBEXstdItem 5 4" xfId="2757"/>
    <cellStyle name="SAPBEXstdItem 5 5" xfId="2758"/>
    <cellStyle name="SAPBEXstdItem 5 6" xfId="2759"/>
    <cellStyle name="SAPBEXstdItem 5 7" xfId="2760"/>
    <cellStyle name="SAPBEXstdItem 5 8" xfId="2761"/>
    <cellStyle name="SAPBEXstdItem 50" xfId="2762"/>
    <cellStyle name="SAPBEXstdItem 51" xfId="2763"/>
    <cellStyle name="SAPBEXstdItem 52" xfId="2764"/>
    <cellStyle name="SAPBEXstdItem 53" xfId="2765"/>
    <cellStyle name="SAPBEXstdItem 54" xfId="2766"/>
    <cellStyle name="SAPBEXstdItem 55" xfId="2767"/>
    <cellStyle name="SAPBEXstdItem 56" xfId="2768"/>
    <cellStyle name="SAPBEXstdItem 57" xfId="2769"/>
    <cellStyle name="SAPBEXstdItem 58" xfId="2770"/>
    <cellStyle name="SAPBEXstdItem 59" xfId="2771"/>
    <cellStyle name="SAPBEXstdItem 6" xfId="2772"/>
    <cellStyle name="SAPBEXstdItem 6 2" xfId="2773"/>
    <cellStyle name="SAPBEXstdItem 6 3" xfId="2774"/>
    <cellStyle name="SAPBEXstdItem 6 4" xfId="2775"/>
    <cellStyle name="SAPBEXstdItem 6 5" xfId="2776"/>
    <cellStyle name="SAPBEXstdItem 6 6" xfId="2777"/>
    <cellStyle name="SAPBEXstdItem 6 7" xfId="2778"/>
    <cellStyle name="SAPBEXstdItem 6 8" xfId="2779"/>
    <cellStyle name="SAPBEXstdItem 60" xfId="2780"/>
    <cellStyle name="SAPBEXstdItem 61" xfId="2781"/>
    <cellStyle name="SAPBEXstdItem 62" xfId="2782"/>
    <cellStyle name="SAPBEXstdItem 63" xfId="2783"/>
    <cellStyle name="SAPBEXstdItem 64" xfId="2784"/>
    <cellStyle name="SAPBEXstdItem 65" xfId="2785"/>
    <cellStyle name="SAPBEXstdItem 66" xfId="2786"/>
    <cellStyle name="SAPBEXstdItem 67" xfId="2787"/>
    <cellStyle name="SAPBEXstdItem 7" xfId="2788"/>
    <cellStyle name="SAPBEXstdItem 7 2" xfId="2789"/>
    <cellStyle name="SAPBEXstdItem 7 3" xfId="2790"/>
    <cellStyle name="SAPBEXstdItem 7 4" xfId="2791"/>
    <cellStyle name="SAPBEXstdItem 7 5" xfId="2792"/>
    <cellStyle name="SAPBEXstdItem 7 6" xfId="2793"/>
    <cellStyle name="SAPBEXstdItem 7 7" xfId="2794"/>
    <cellStyle name="SAPBEXstdItem 7 8" xfId="2795"/>
    <cellStyle name="SAPBEXstdItem 8" xfId="2796"/>
    <cellStyle name="SAPBEXstdItem 8 2" xfId="2797"/>
    <cellStyle name="SAPBEXstdItem 8 3" xfId="2798"/>
    <cellStyle name="SAPBEXstdItem 8 4" xfId="2799"/>
    <cellStyle name="SAPBEXstdItem 8 5" xfId="2800"/>
    <cellStyle name="SAPBEXstdItem 8 6" xfId="2801"/>
    <cellStyle name="SAPBEXstdItem 8 7" xfId="2802"/>
    <cellStyle name="SAPBEXstdItem 8 8" xfId="2803"/>
    <cellStyle name="SAPBEXstdItem 9" xfId="2804"/>
    <cellStyle name="SAPBEXstdItem 9 2" xfId="2805"/>
    <cellStyle name="SAPBEXstdItem 9 3" xfId="2806"/>
    <cellStyle name="SAPBEXstdItem 9 4" xfId="2807"/>
    <cellStyle name="SAPBEXstdItem 9 5" xfId="2808"/>
    <cellStyle name="SAPBEXstdItem 9 6" xfId="2809"/>
    <cellStyle name="SAPBEXstdItem 9 7" xfId="2810"/>
    <cellStyle name="SAPBEXstdItem 9 8" xfId="2811"/>
    <cellStyle name="SAPBEXstdItemX" xfId="2812"/>
    <cellStyle name="SAPBEXtitle" xfId="2813"/>
    <cellStyle name="SAPBEXundefined" xfId="2814"/>
    <cellStyle name="Title 2" xfId="2815"/>
    <cellStyle name="Title 3" xfId="2816"/>
    <cellStyle name="Total 2" xfId="2817"/>
    <cellStyle name="Total 2 2" xfId="2818"/>
    <cellStyle name="Total 2 2 2" xfId="2819"/>
    <cellStyle name="Total 2 2 2 2" xfId="2820"/>
    <cellStyle name="Total 2 3" xfId="2821"/>
    <cellStyle name="Total 2 3 2" xfId="2822"/>
    <cellStyle name="Total 2 4" xfId="2823"/>
    <cellStyle name="Total 2 4 2" xfId="2824"/>
    <cellStyle name="Total 3" xfId="2825"/>
    <cellStyle name="Total 3 2" xfId="2826"/>
    <cellStyle name="Total 4" xfId="2827"/>
    <cellStyle name="Total 4 2" xfId="2828"/>
    <cellStyle name="Warning Text 2" xfId="2829"/>
    <cellStyle name="Warning Text 2 2" xfId="2830"/>
    <cellStyle name="Warning Text 2 3" xfId="2831"/>
    <cellStyle name="Warning Text 2 4" xfId="2832"/>
    <cellStyle name="Warning Text 3" xfId="2833"/>
    <cellStyle name="Warning Text 4" xfId="28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isenbarth\Desktop\EPDS%20usdalist%20FY2015\Copy%20of%20usda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Price File"/>
      <sheetName val="2016-2017 Check Files"/>
    </sheetNames>
    <sheetDataSet>
      <sheetData sheetId="0" refreshError="1">
        <row r="6">
          <cell r="A6">
            <v>100011</v>
          </cell>
          <cell r="B6" t="str">
            <v>CHEESE CHED RDU FAT WHT SHRED BAG-6/5 LB</v>
          </cell>
          <cell r="C6">
            <v>1.9862</v>
          </cell>
          <cell r="D6" t="str">
            <v>LB</v>
          </cell>
          <cell r="E6">
            <v>1280</v>
          </cell>
          <cell r="F6" t="str">
            <v>1000</v>
          </cell>
          <cell r="G6" t="str">
            <v>DOMESTIC STATISTICAL 1000</v>
          </cell>
          <cell r="H6" t="str">
            <v>401040</v>
          </cell>
          <cell r="I6" t="str">
            <v>CHEESE, NATURAL AMER</v>
          </cell>
          <cell r="J6" t="str">
            <v>220</v>
          </cell>
          <cell r="K6" t="str">
            <v>FSA-DAIRY</v>
          </cell>
          <cell r="L6" t="str">
            <v>100402002031540</v>
          </cell>
          <cell r="M6" t="str">
            <v>CHEESE/CHEDDAR WHITE/SHREDDED</v>
          </cell>
          <cell r="N6">
            <v>38400</v>
          </cell>
        </row>
        <row r="7">
          <cell r="A7">
            <v>100012</v>
          </cell>
          <cell r="B7" t="str">
            <v>CHEESE CHED RDU FAT YEL SHRED BAG-6/5 LB</v>
          </cell>
          <cell r="C7">
            <v>1.9862</v>
          </cell>
          <cell r="D7" t="str">
            <v>LB</v>
          </cell>
          <cell r="E7">
            <v>1280</v>
          </cell>
          <cell r="F7" t="str">
            <v>1000</v>
          </cell>
          <cell r="G7" t="str">
            <v>DOMESTIC STATISTICAL 1000</v>
          </cell>
          <cell r="H7" t="str">
            <v>401040</v>
          </cell>
          <cell r="I7" t="str">
            <v>CHEESE, NATURAL AMER</v>
          </cell>
          <cell r="J7" t="str">
            <v>220</v>
          </cell>
          <cell r="K7" t="str">
            <v>FSA-DAIRY</v>
          </cell>
          <cell r="L7" t="str">
            <v>100402003031540</v>
          </cell>
          <cell r="M7" t="str">
            <v>CHEESE/CHEDDAR YELLOW/SHREDDED</v>
          </cell>
          <cell r="N7">
            <v>38400</v>
          </cell>
        </row>
        <row r="8">
          <cell r="A8">
            <v>100017</v>
          </cell>
          <cell r="B8" t="str">
            <v>CHEESE PROCESS LVS-6/5 LB</v>
          </cell>
          <cell r="C8">
            <v>1.9862</v>
          </cell>
          <cell r="D8" t="str">
            <v>LB</v>
          </cell>
          <cell r="E8">
            <v>1320</v>
          </cell>
          <cell r="F8" t="str">
            <v>1000</v>
          </cell>
          <cell r="G8" t="str">
            <v>DOMESTIC STATISTICAL 1000</v>
          </cell>
          <cell r="H8" t="str">
            <v>401030</v>
          </cell>
          <cell r="I8" t="str">
            <v>CHEESE, PROCESSED</v>
          </cell>
          <cell r="J8" t="str">
            <v>220</v>
          </cell>
          <cell r="K8" t="str">
            <v>FSA-DAIRY</v>
          </cell>
          <cell r="L8" t="str">
            <v>100402007031440</v>
          </cell>
          <cell r="M8" t="str">
            <v>CHEESE/PROCESSED/LOAVES</v>
          </cell>
          <cell r="N8">
            <v>39600</v>
          </cell>
        </row>
        <row r="9">
          <cell r="A9">
            <v>100018</v>
          </cell>
          <cell r="B9" t="str">
            <v>CHEESE PROCESS YEL SLC LVS-6/5 LB</v>
          </cell>
          <cell r="C9">
            <v>1.9862</v>
          </cell>
          <cell r="D9" t="str">
            <v>LB</v>
          </cell>
          <cell r="E9">
            <v>1320</v>
          </cell>
          <cell r="F9" t="str">
            <v>1000</v>
          </cell>
          <cell r="G9" t="str">
            <v>DOMESTIC STATISTICAL 1000</v>
          </cell>
          <cell r="H9" t="str">
            <v>401030</v>
          </cell>
          <cell r="I9" t="str">
            <v>CHEESE, PROCESSED</v>
          </cell>
          <cell r="J9" t="str">
            <v>220</v>
          </cell>
          <cell r="K9" t="str">
            <v>FSA-DAIRY</v>
          </cell>
          <cell r="L9" t="str">
            <v>100402007031560</v>
          </cell>
          <cell r="M9" t="str">
            <v>CHEESE/PROCESSED/SLICED</v>
          </cell>
          <cell r="N9">
            <v>39600</v>
          </cell>
        </row>
        <row r="10">
          <cell r="A10">
            <v>100019</v>
          </cell>
          <cell r="B10" t="str">
            <v>CHEESE PROCESS WHT SLC LVS-6/5 LB</v>
          </cell>
          <cell r="C10">
            <v>1.9862</v>
          </cell>
          <cell r="D10" t="str">
            <v>LB</v>
          </cell>
          <cell r="E10">
            <v>1320</v>
          </cell>
          <cell r="F10" t="str">
            <v>1000</v>
          </cell>
          <cell r="G10" t="str">
            <v>DOMESTIC STATISTICAL 1000</v>
          </cell>
          <cell r="H10" t="str">
            <v>401030</v>
          </cell>
          <cell r="I10" t="str">
            <v>CHEESE, PROCESSED</v>
          </cell>
          <cell r="J10" t="str">
            <v>220</v>
          </cell>
          <cell r="K10" t="str">
            <v>FSA-DAIRY</v>
          </cell>
          <cell r="L10" t="str">
            <v>100402007031560</v>
          </cell>
          <cell r="M10" t="str">
            <v>CHEESE/PROCESSED/SLICED</v>
          </cell>
          <cell r="N10">
            <v>39600</v>
          </cell>
        </row>
        <row r="11">
          <cell r="A11">
            <v>100021</v>
          </cell>
          <cell r="B11" t="str">
            <v>CHEESE MOZ LM PART SKM SHRD FRZ BOX-30LB</v>
          </cell>
          <cell r="C11">
            <v>1.8987000000000001</v>
          </cell>
          <cell r="D11" t="str">
            <v>LB</v>
          </cell>
          <cell r="E11">
            <v>1344</v>
          </cell>
          <cell r="F11" t="str">
            <v>1000</v>
          </cell>
          <cell r="G11" t="str">
            <v>DOMESTIC STATISTICAL 1000</v>
          </cell>
          <cell r="H11" t="str">
            <v>401020</v>
          </cell>
          <cell r="I11" t="str">
            <v>CHEESE, MOZZARELLA</v>
          </cell>
          <cell r="J11" t="str">
            <v>220</v>
          </cell>
          <cell r="K11" t="str">
            <v>FSA-DAIRY</v>
          </cell>
          <cell r="L11" t="str">
            <v>100402004031540</v>
          </cell>
          <cell r="M11" t="str">
            <v>CHEESE/MOZZARELLA/SHREDDED</v>
          </cell>
          <cell r="N11">
            <v>40320</v>
          </cell>
        </row>
        <row r="12">
          <cell r="A12">
            <v>100022</v>
          </cell>
          <cell r="B12" t="str">
            <v>CHEESE MOZ LM PART SKIM FRZ LVS-8/6 LB</v>
          </cell>
          <cell r="C12">
            <v>1.8987000000000001</v>
          </cell>
          <cell r="D12" t="str">
            <v>LB</v>
          </cell>
          <cell r="E12">
            <v>840</v>
          </cell>
          <cell r="F12" t="str">
            <v>1000</v>
          </cell>
          <cell r="G12" t="str">
            <v>DOMESTIC STATISTICAL 1000</v>
          </cell>
          <cell r="H12" t="str">
            <v>401020</v>
          </cell>
          <cell r="I12" t="str">
            <v>CHEESE, MOZZARELLA</v>
          </cell>
          <cell r="J12" t="str">
            <v>220</v>
          </cell>
          <cell r="K12" t="str">
            <v>FSA-DAIRY</v>
          </cell>
          <cell r="L12" t="str">
            <v>100402004031440</v>
          </cell>
          <cell r="M12" t="str">
            <v>CHEESE/MOZZARELLA/LOAVES</v>
          </cell>
          <cell r="N12">
            <v>40320</v>
          </cell>
        </row>
        <row r="13">
          <cell r="A13">
            <v>100034</v>
          </cell>
          <cell r="B13" t="str">
            <v>CHEESE MOZ LITE SHRED FRZ BOX-30 LB</v>
          </cell>
          <cell r="C13">
            <v>1.8987000000000001</v>
          </cell>
          <cell r="D13" t="str">
            <v>LB</v>
          </cell>
          <cell r="E13">
            <v>1344</v>
          </cell>
          <cell r="F13" t="str">
            <v>1000</v>
          </cell>
          <cell r="G13" t="str">
            <v>DOMESTIC STATISTICAL 1000</v>
          </cell>
          <cell r="H13" t="str">
            <v>401020</v>
          </cell>
          <cell r="I13" t="str">
            <v>CHEESE, MOZZARELLA</v>
          </cell>
          <cell r="J13" t="str">
            <v>220</v>
          </cell>
          <cell r="K13" t="str">
            <v>FSA-DAIRY</v>
          </cell>
          <cell r="L13" t="str">
            <v>100402004031540</v>
          </cell>
          <cell r="M13" t="str">
            <v>CHEESE/MOZZARELLA/SHREDDED</v>
          </cell>
          <cell r="N13">
            <v>40320</v>
          </cell>
        </row>
        <row r="14">
          <cell r="A14">
            <v>100036</v>
          </cell>
          <cell r="B14" t="str">
            <v>CHEESE BLEND AMER SKM YEL SLC LVS-6/5 LB</v>
          </cell>
          <cell r="C14">
            <v>1.9862</v>
          </cell>
          <cell r="D14" t="str">
            <v>LB</v>
          </cell>
          <cell r="E14">
            <v>1320</v>
          </cell>
          <cell r="F14" t="str">
            <v>1000</v>
          </cell>
          <cell r="G14" t="str">
            <v>DOMESTIC STATISTICAL 1000</v>
          </cell>
          <cell r="H14" t="str">
            <v>401030</v>
          </cell>
          <cell r="I14" t="str">
            <v>CHEESE, PROCESSED</v>
          </cell>
          <cell r="J14" t="str">
            <v>220</v>
          </cell>
          <cell r="K14" t="str">
            <v>FSA-DAIRY</v>
          </cell>
          <cell r="L14" t="str">
            <v>100402007031560</v>
          </cell>
          <cell r="M14" t="str">
            <v>CHEESE/PROCESSED/SLICED</v>
          </cell>
          <cell r="N14">
            <v>39600</v>
          </cell>
        </row>
        <row r="15">
          <cell r="A15">
            <v>100037</v>
          </cell>
          <cell r="B15" t="str">
            <v>CHEESE BLEND AMER SKM WHT SLC LVS-6/5 LB</v>
          </cell>
          <cell r="C15">
            <v>1.9862</v>
          </cell>
          <cell r="D15" t="str">
            <v>LB</v>
          </cell>
          <cell r="E15">
            <v>1320</v>
          </cell>
          <cell r="F15" t="str">
            <v>1000</v>
          </cell>
          <cell r="G15" t="str">
            <v>DOMESTIC STATISTICAL 1000</v>
          </cell>
          <cell r="H15" t="str">
            <v>401030</v>
          </cell>
          <cell r="I15" t="str">
            <v>CHEESE, PROCESSED</v>
          </cell>
          <cell r="J15" t="str">
            <v>220</v>
          </cell>
          <cell r="K15" t="str">
            <v>FSA-DAIRY</v>
          </cell>
          <cell r="L15" t="str">
            <v>100402007031560</v>
          </cell>
          <cell r="M15" t="str">
            <v>CHEESE/PROCESSED/SLICED</v>
          </cell>
          <cell r="N15">
            <v>39600</v>
          </cell>
        </row>
        <row r="16">
          <cell r="A16">
            <v>100038</v>
          </cell>
          <cell r="B16" t="str">
            <v>K CHEESE PROCESS WHT SLC LVS-6/5 LB</v>
          </cell>
          <cell r="C16">
            <v>1.9862</v>
          </cell>
          <cell r="D16" t="str">
            <v>LB</v>
          </cell>
          <cell r="E16">
            <v>1320</v>
          </cell>
          <cell r="F16" t="str">
            <v>1000</v>
          </cell>
          <cell r="G16" t="str">
            <v>DOMESTIC STATISTICAL 1000</v>
          </cell>
          <cell r="H16" t="str">
            <v>401031</v>
          </cell>
          <cell r="I16" t="str">
            <v>CHEESE PROC, KOSHER</v>
          </cell>
          <cell r="J16" t="str">
            <v>220</v>
          </cell>
          <cell r="K16" t="str">
            <v>FSA-DAIRY</v>
          </cell>
          <cell r="L16" t="str">
            <v>100402007031560</v>
          </cell>
          <cell r="M16" t="str">
            <v>CHEESE/PROCESSED/SLICED</v>
          </cell>
          <cell r="N16">
            <v>39600</v>
          </cell>
        </row>
        <row r="17">
          <cell r="A17">
            <v>100046</v>
          </cell>
          <cell r="B17" t="str">
            <v>EGGS WHOLE FRZ CTN-6/5 LB</v>
          </cell>
          <cell r="C17">
            <v>2.1840999999999999</v>
          </cell>
          <cell r="D17" t="str">
            <v>LB</v>
          </cell>
          <cell r="E17">
            <v>1334</v>
          </cell>
          <cell r="F17" t="str">
            <v>1000</v>
          </cell>
          <cell r="G17" t="str">
            <v>DOMESTIC STATISTICAL 1000</v>
          </cell>
          <cell r="H17" t="str">
            <v>304010</v>
          </cell>
          <cell r="I17" t="str">
            <v>EGG PRODUCTS</v>
          </cell>
          <cell r="J17" t="str">
            <v>120</v>
          </cell>
          <cell r="K17" t="str">
            <v>AMS-POULTRY</v>
          </cell>
          <cell r="L17" t="str">
            <v>102802002031400</v>
          </cell>
          <cell r="M17" t="str">
            <v>POULTRY/EGGS/EGGS/FROZEN</v>
          </cell>
          <cell r="N17">
            <v>40020</v>
          </cell>
        </row>
        <row r="18">
          <cell r="A18">
            <v>100047</v>
          </cell>
          <cell r="B18" t="str">
            <v>EGGS WHOLE LIQ BULK -TANK</v>
          </cell>
          <cell r="C18">
            <v>0.92069999999999996</v>
          </cell>
          <cell r="D18" t="str">
            <v>LB</v>
          </cell>
          <cell r="E18">
            <v>0</v>
          </cell>
          <cell r="F18" t="str">
            <v>1000</v>
          </cell>
          <cell r="G18" t="str">
            <v>DOMESTIC STATISTICAL 1000</v>
          </cell>
          <cell r="H18" t="str">
            <v>304010</v>
          </cell>
          <cell r="I18" t="str">
            <v>EGG PRODUCTS</v>
          </cell>
          <cell r="J18" t="str">
            <v>120</v>
          </cell>
          <cell r="K18" t="str">
            <v>AMS-POULTRY</v>
          </cell>
          <cell r="L18" t="str">
            <v>102802002031260</v>
          </cell>
          <cell r="M18" t="str">
            <v>POULTRY/EGGS/EGGS/CHILLED</v>
          </cell>
          <cell r="N18">
            <v>48000</v>
          </cell>
        </row>
        <row r="19">
          <cell r="A19">
            <v>100098</v>
          </cell>
          <cell r="B19" t="str">
            <v>CHICKEN CUT-UP FRZ CTN-40 LB</v>
          </cell>
          <cell r="C19">
            <v>1.0091000000000001</v>
          </cell>
          <cell r="D19" t="str">
            <v>LB</v>
          </cell>
          <cell r="E19">
            <v>1000</v>
          </cell>
          <cell r="F19" t="str">
            <v>1000</v>
          </cell>
          <cell r="G19" t="str">
            <v>DOMESTIC STATISTICAL 1000</v>
          </cell>
          <cell r="H19" t="str">
            <v>301020</v>
          </cell>
          <cell r="I19" t="str">
            <v>CHICKEN, FROZEN</v>
          </cell>
          <cell r="J19" t="str">
            <v>120</v>
          </cell>
          <cell r="K19" t="str">
            <v>AMS-POULTRY</v>
          </cell>
          <cell r="L19" t="str">
            <v>102802001031400</v>
          </cell>
          <cell r="M19" t="str">
            <v>POULTRY/EGGS/CHICKEN/FROZEN</v>
          </cell>
          <cell r="N19">
            <v>40000</v>
          </cell>
        </row>
        <row r="20">
          <cell r="A20">
            <v>100100</v>
          </cell>
          <cell r="B20" t="str">
            <v>CHICKEN SMALL CHILLED -BULK</v>
          </cell>
          <cell r="C20">
            <v>0.93120000000000003</v>
          </cell>
          <cell r="D20" t="str">
            <v>LB</v>
          </cell>
          <cell r="E20">
            <v>0</v>
          </cell>
          <cell r="F20" t="str">
            <v>1000</v>
          </cell>
          <cell r="G20" t="str">
            <v>DOMESTIC STATISTICAL 1000</v>
          </cell>
          <cell r="H20" t="str">
            <v>301040</v>
          </cell>
          <cell r="I20" t="str">
            <v>CHICKEN, BULK</v>
          </cell>
          <cell r="J20" t="str">
            <v>120</v>
          </cell>
          <cell r="K20" t="str">
            <v>AMS-POULTRY</v>
          </cell>
          <cell r="L20" t="str">
            <v>102802001031260</v>
          </cell>
          <cell r="M20" t="str">
            <v>POULTRY/EGGS/CHICKEN/CHILLED</v>
          </cell>
          <cell r="N20">
            <v>36000</v>
          </cell>
        </row>
        <row r="21">
          <cell r="A21" t="str">
            <v>100100D</v>
          </cell>
          <cell r="B21" t="str">
            <v>CHICKEN SMALL CHILLED -DARK MEAT</v>
          </cell>
          <cell r="C21">
            <v>0.93120000000000003</v>
          </cell>
          <cell r="D21" t="str">
            <v>LB</v>
          </cell>
          <cell r="E21">
            <v>0</v>
          </cell>
          <cell r="N21">
            <v>0</v>
          </cell>
        </row>
        <row r="22">
          <cell r="A22" t="str">
            <v>100100W</v>
          </cell>
          <cell r="B22" t="str">
            <v>CHICKEN SMALL CHILLED -WHITE MEAT</v>
          </cell>
          <cell r="C22">
            <v>0.93120000000000003</v>
          </cell>
          <cell r="D22" t="str">
            <v>LB</v>
          </cell>
          <cell r="E22">
            <v>0</v>
          </cell>
          <cell r="N22">
            <v>0</v>
          </cell>
        </row>
        <row r="23">
          <cell r="A23">
            <v>100101</v>
          </cell>
          <cell r="B23" t="str">
            <v>CHICKEN DICED CTN-40 LB</v>
          </cell>
          <cell r="C23">
            <v>2.3245</v>
          </cell>
          <cell r="D23" t="str">
            <v>LB</v>
          </cell>
          <cell r="E23">
            <v>1000</v>
          </cell>
          <cell r="F23" t="str">
            <v>1000</v>
          </cell>
          <cell r="G23" t="str">
            <v>DOMESTIC STATISTICAL 1000</v>
          </cell>
          <cell r="H23" t="str">
            <v>301030</v>
          </cell>
          <cell r="I23" t="str">
            <v>CHICKEN, COOKED</v>
          </cell>
          <cell r="J23" t="str">
            <v>120</v>
          </cell>
          <cell r="K23" t="str">
            <v>AMS-POULTRY</v>
          </cell>
          <cell r="L23" t="str">
            <v>102802001031400</v>
          </cell>
          <cell r="M23" t="str">
            <v>POULTRY/EGGS/CHICKEN/FROZEN</v>
          </cell>
          <cell r="N23">
            <v>40000</v>
          </cell>
        </row>
        <row r="24">
          <cell r="A24">
            <v>100103</v>
          </cell>
          <cell r="B24" t="str">
            <v>CHICKEN LARGE CHILLED -BULK</v>
          </cell>
          <cell r="C24">
            <v>0.97940000000000005</v>
          </cell>
          <cell r="D24" t="str">
            <v>LB</v>
          </cell>
          <cell r="E24">
            <v>0</v>
          </cell>
          <cell r="F24" t="str">
            <v>1000</v>
          </cell>
          <cell r="G24" t="str">
            <v>DOMESTIC STATISTICAL 1000</v>
          </cell>
          <cell r="H24" t="str">
            <v>301040</v>
          </cell>
          <cell r="I24" t="str">
            <v>CHICKEN, BULK</v>
          </cell>
          <cell r="J24" t="str">
            <v>120</v>
          </cell>
          <cell r="K24" t="str">
            <v>AMS-POULTRY</v>
          </cell>
          <cell r="L24" t="str">
            <v>102802001031260</v>
          </cell>
          <cell r="M24" t="str">
            <v>POULTRY/EGGS/CHICKEN/CHILLED</v>
          </cell>
          <cell r="N24">
            <v>36000</v>
          </cell>
        </row>
        <row r="25">
          <cell r="A25" t="str">
            <v>100103D</v>
          </cell>
          <cell r="B25" t="str">
            <v>CHICKEN LARGE CHILLED -DARK MEAT</v>
          </cell>
          <cell r="C25">
            <v>0.97940000000000005</v>
          </cell>
          <cell r="D25" t="str">
            <v>LB</v>
          </cell>
          <cell r="E25">
            <v>0</v>
          </cell>
          <cell r="N25">
            <v>0</v>
          </cell>
        </row>
        <row r="26">
          <cell r="A26" t="str">
            <v>100103W</v>
          </cell>
          <cell r="B26" t="str">
            <v>CHICKEN LARGE CHILLED -WHITE MEAT</v>
          </cell>
          <cell r="C26">
            <v>0.97940000000000005</v>
          </cell>
          <cell r="D26" t="str">
            <v>LB</v>
          </cell>
          <cell r="E26">
            <v>0</v>
          </cell>
          <cell r="N26">
            <v>0</v>
          </cell>
        </row>
        <row r="27">
          <cell r="A27">
            <v>100113</v>
          </cell>
          <cell r="B27" t="str">
            <v>CHICKEN LEGS CHILLED -BULK</v>
          </cell>
          <cell r="C27">
            <v>0.39340000000000003</v>
          </cell>
          <cell r="D27" t="str">
            <v>LB</v>
          </cell>
          <cell r="E27">
            <v>0</v>
          </cell>
          <cell r="F27" t="str">
            <v>1000</v>
          </cell>
          <cell r="G27" t="str">
            <v>DOMESTIC STATISTICAL 1000</v>
          </cell>
          <cell r="H27" t="str">
            <v>301040</v>
          </cell>
          <cell r="I27" t="str">
            <v>CHICKEN, BULK</v>
          </cell>
          <cell r="J27" t="str">
            <v>120</v>
          </cell>
          <cell r="K27" t="str">
            <v>AMS-POULTRY</v>
          </cell>
          <cell r="L27" t="str">
            <v>102802001031260</v>
          </cell>
          <cell r="M27" t="str">
            <v>POULTRY/EGGS/CHICKEN/CHILLED</v>
          </cell>
          <cell r="N27">
            <v>36000</v>
          </cell>
        </row>
        <row r="28">
          <cell r="A28">
            <v>100117</v>
          </cell>
          <cell r="B28" t="str">
            <v>CHICKEN FAJITA STRIPS CTN-30 LB</v>
          </cell>
          <cell r="C28">
            <v>1.8069</v>
          </cell>
          <cell r="D28" t="str">
            <v>LB</v>
          </cell>
          <cell r="E28">
            <v>1300</v>
          </cell>
          <cell r="F28" t="str">
            <v>1000</v>
          </cell>
          <cell r="G28" t="str">
            <v>DOMESTIC STATISTICAL 1000</v>
          </cell>
          <cell r="H28" t="str">
            <v>301030</v>
          </cell>
          <cell r="I28" t="str">
            <v>CHICKEN, COOKED</v>
          </cell>
          <cell r="J28" t="str">
            <v>120</v>
          </cell>
          <cell r="K28" t="str">
            <v>AMS-POULTRY</v>
          </cell>
          <cell r="L28" t="str">
            <v>102802001031400</v>
          </cell>
          <cell r="M28" t="str">
            <v>POULTRY/EGGS/CHICKEN/FROZEN</v>
          </cell>
          <cell r="N28">
            <v>39000</v>
          </cell>
        </row>
        <row r="29">
          <cell r="A29">
            <v>100119</v>
          </cell>
          <cell r="B29" t="str">
            <v>TURKEY TACO FILLING CTN-30 LB</v>
          </cell>
          <cell r="C29">
            <v>1.7383</v>
          </cell>
          <cell r="D29" t="str">
            <v>LB</v>
          </cell>
          <cell r="E29">
            <v>1300</v>
          </cell>
          <cell r="F29" t="str">
            <v>1000</v>
          </cell>
          <cell r="G29" t="str">
            <v>DOMESTIC STATISTICAL 1000</v>
          </cell>
          <cell r="H29" t="str">
            <v>302030</v>
          </cell>
          <cell r="I29" t="str">
            <v>TURKEY, COOKED</v>
          </cell>
          <cell r="J29" t="str">
            <v>120</v>
          </cell>
          <cell r="K29" t="str">
            <v>AMS-POULTRY</v>
          </cell>
          <cell r="L29" t="str">
            <v>102802004031400</v>
          </cell>
          <cell r="M29" t="str">
            <v>POULTRY/EGGS/TURKEY/FROZEN</v>
          </cell>
          <cell r="N29">
            <v>39000</v>
          </cell>
        </row>
        <row r="30">
          <cell r="A30">
            <v>100121</v>
          </cell>
          <cell r="B30" t="str">
            <v>TURKEY BREAST DELI FRZ CTN-40 LB</v>
          </cell>
          <cell r="C30">
            <v>2.7583000000000002</v>
          </cell>
          <cell r="D30" t="str">
            <v>LB</v>
          </cell>
          <cell r="E30">
            <v>1000</v>
          </cell>
          <cell r="F30" t="str">
            <v>1000</v>
          </cell>
          <cell r="G30" t="str">
            <v>DOMESTIC STATISTICAL 1000</v>
          </cell>
          <cell r="H30" t="str">
            <v>302030</v>
          </cell>
          <cell r="I30" t="str">
            <v>TURKEY, COOKED</v>
          </cell>
          <cell r="J30" t="str">
            <v>120</v>
          </cell>
          <cell r="K30" t="str">
            <v>AMS-POULTRY</v>
          </cell>
          <cell r="L30" t="str">
            <v>102802004031400</v>
          </cell>
          <cell r="M30" t="str">
            <v>POULTRY/EGGS/TURKEY/FROZEN</v>
          </cell>
          <cell r="N30">
            <v>40000</v>
          </cell>
        </row>
        <row r="31">
          <cell r="A31">
            <v>100122</v>
          </cell>
          <cell r="B31" t="str">
            <v>TURKEY BREAST SMKD DELI FRZ CTN-40 LB</v>
          </cell>
          <cell r="C31">
            <v>2.7883</v>
          </cell>
          <cell r="D31" t="str">
            <v>LB</v>
          </cell>
          <cell r="E31">
            <v>1000</v>
          </cell>
          <cell r="F31" t="str">
            <v>1000</v>
          </cell>
          <cell r="G31" t="str">
            <v>DOMESTIC STATISTICAL 1000</v>
          </cell>
          <cell r="H31" t="str">
            <v>302030</v>
          </cell>
          <cell r="I31" t="str">
            <v>TURKEY, COOKED</v>
          </cell>
          <cell r="J31" t="str">
            <v>120</v>
          </cell>
          <cell r="K31" t="str">
            <v>AMS-POULTRY</v>
          </cell>
          <cell r="L31" t="str">
            <v>102802004031400</v>
          </cell>
          <cell r="M31" t="str">
            <v>POULTRY/EGGS/TURKEY/FROZEN</v>
          </cell>
          <cell r="N31">
            <v>40000</v>
          </cell>
        </row>
        <row r="32">
          <cell r="A32">
            <v>100123</v>
          </cell>
          <cell r="B32" t="str">
            <v>TURKEY CONSUMER PACK WHOLE CTN-30-60 LB</v>
          </cell>
          <cell r="C32">
            <v>1.2517</v>
          </cell>
          <cell r="D32" t="str">
            <v>LB</v>
          </cell>
          <cell r="E32">
            <v>760</v>
          </cell>
          <cell r="F32" t="str">
            <v>1000</v>
          </cell>
          <cell r="G32" t="str">
            <v>DOMESTIC STATISTICAL 1000</v>
          </cell>
          <cell r="H32" t="str">
            <v>302020</v>
          </cell>
          <cell r="I32" t="str">
            <v>TURKEY, FROZEN</v>
          </cell>
          <cell r="J32" t="str">
            <v>120</v>
          </cell>
          <cell r="K32" t="str">
            <v>AMS-POULTRY</v>
          </cell>
          <cell r="L32" t="str">
            <v>102802004031400</v>
          </cell>
          <cell r="M32" t="str">
            <v>POULTRY/EGGS/TURKEY/FROZEN</v>
          </cell>
          <cell r="N32">
            <v>38000</v>
          </cell>
        </row>
        <row r="33">
          <cell r="A33">
            <v>100124</v>
          </cell>
          <cell r="B33" t="str">
            <v>TURKEY CHILLED -BULK</v>
          </cell>
          <cell r="C33">
            <v>1.2967</v>
          </cell>
          <cell r="D33" t="str">
            <v>LB</v>
          </cell>
          <cell r="E33">
            <v>0</v>
          </cell>
          <cell r="F33" t="str">
            <v>1000</v>
          </cell>
          <cell r="G33" t="str">
            <v>DOMESTIC STATISTICAL 1000</v>
          </cell>
          <cell r="H33" t="str">
            <v>302040</v>
          </cell>
          <cell r="I33" t="str">
            <v>TURKEY, BULK</v>
          </cell>
          <cell r="J33" t="str">
            <v>120</v>
          </cell>
          <cell r="K33" t="str">
            <v>AMS-POULTRY</v>
          </cell>
          <cell r="L33" t="str">
            <v>102802004031260</v>
          </cell>
          <cell r="M33" t="str">
            <v>POULTRY/EGGS/TURKEY/CHILLED</v>
          </cell>
          <cell r="N33">
            <v>36000</v>
          </cell>
        </row>
        <row r="34">
          <cell r="A34">
            <v>100125</v>
          </cell>
          <cell r="B34" t="str">
            <v>TURKEY ROASTS FRZ CTN-32-48 LB</v>
          </cell>
          <cell r="C34">
            <v>2.7776000000000001</v>
          </cell>
          <cell r="D34" t="str">
            <v>LB</v>
          </cell>
          <cell r="E34">
            <v>1000</v>
          </cell>
          <cell r="F34" t="str">
            <v>1000</v>
          </cell>
          <cell r="G34" t="str">
            <v>DOMESTIC STATISTICAL 1000</v>
          </cell>
          <cell r="H34" t="str">
            <v>302020</v>
          </cell>
          <cell r="I34" t="str">
            <v>TURKEY, FROZEN</v>
          </cell>
          <cell r="J34" t="str">
            <v>120</v>
          </cell>
          <cell r="K34" t="str">
            <v>AMS-POULTRY</v>
          </cell>
          <cell r="L34" t="str">
            <v>102802004031400</v>
          </cell>
          <cell r="M34" t="str">
            <v>POULTRY/EGGS/TURKEY/FROZEN</v>
          </cell>
          <cell r="N34">
            <v>40000</v>
          </cell>
        </row>
        <row r="35">
          <cell r="A35">
            <v>100126</v>
          </cell>
          <cell r="B35" t="str">
            <v>TURKEY HAMS SMKD FRZ CTN-40 LB</v>
          </cell>
          <cell r="C35">
            <v>2.0655999999999999</v>
          </cell>
          <cell r="D35" t="str">
            <v>LB</v>
          </cell>
          <cell r="E35">
            <v>1000</v>
          </cell>
          <cell r="F35" t="str">
            <v>1000</v>
          </cell>
          <cell r="G35" t="str">
            <v>DOMESTIC STATISTICAL 1000</v>
          </cell>
          <cell r="H35" t="str">
            <v>302030</v>
          </cell>
          <cell r="I35" t="str">
            <v>TURKEY, COOKED</v>
          </cell>
          <cell r="J35" t="str">
            <v>120</v>
          </cell>
          <cell r="K35" t="str">
            <v>AMS-POULTRY</v>
          </cell>
          <cell r="L35" t="str">
            <v>102802004031400</v>
          </cell>
          <cell r="M35" t="str">
            <v>POULTRY/EGGS/TURKEY/FROZEN</v>
          </cell>
          <cell r="N35">
            <v>40000</v>
          </cell>
        </row>
        <row r="36">
          <cell r="A36">
            <v>100127</v>
          </cell>
          <cell r="B36" t="str">
            <v>BEEF CAN-24/24 OZ</v>
          </cell>
          <cell r="C36">
            <v>3.6021000000000001</v>
          </cell>
          <cell r="D36" t="str">
            <v>LB</v>
          </cell>
          <cell r="E36">
            <v>1000</v>
          </cell>
          <cell r="F36" t="str">
            <v>1000</v>
          </cell>
          <cell r="G36" t="str">
            <v>DOMESTIC STATISTICAL 1000</v>
          </cell>
          <cell r="H36" t="str">
            <v>101010</v>
          </cell>
          <cell r="I36" t="str">
            <v>BEEF, CANNED</v>
          </cell>
          <cell r="J36" t="str">
            <v>130</v>
          </cell>
          <cell r="K36" t="str">
            <v>AMS-LIVESTOCK</v>
          </cell>
          <cell r="L36" t="str">
            <v>101802001031220</v>
          </cell>
          <cell r="M36" t="str">
            <v>MEAT/BEEF/CANNED</v>
          </cell>
          <cell r="N36">
            <v>36000</v>
          </cell>
        </row>
        <row r="37">
          <cell r="A37">
            <v>100134</v>
          </cell>
          <cell r="B37" t="str">
            <v>BEEF CRUMBLES W/SPP PKG-4/10 LB</v>
          </cell>
          <cell r="C37">
            <v>2.9799000000000002</v>
          </cell>
          <cell r="D37" t="str">
            <v>LB</v>
          </cell>
          <cell r="E37">
            <v>1000</v>
          </cell>
          <cell r="F37" t="str">
            <v>1000</v>
          </cell>
          <cell r="G37" t="str">
            <v>DOMESTIC STATISTICAL 1000</v>
          </cell>
          <cell r="H37" t="str">
            <v>101040</v>
          </cell>
          <cell r="I37" t="str">
            <v>BEEF, COOKED</v>
          </cell>
          <cell r="J37" t="str">
            <v>130</v>
          </cell>
          <cell r="K37" t="str">
            <v>AMS-LIVESTOCK</v>
          </cell>
          <cell r="L37" t="str">
            <v>101802001031280</v>
          </cell>
          <cell r="M37" t="str">
            <v>MEAT/BEEF/COOKED</v>
          </cell>
          <cell r="N37">
            <v>40000</v>
          </cell>
        </row>
        <row r="38">
          <cell r="A38">
            <v>100139</v>
          </cell>
          <cell r="B38" t="str">
            <v>PORK CAN-24/24 OZ</v>
          </cell>
          <cell r="C38">
            <v>1.5873999999999999</v>
          </cell>
          <cell r="D38" t="str">
            <v>LB</v>
          </cell>
          <cell r="E38">
            <v>1000</v>
          </cell>
          <cell r="F38" t="str">
            <v>1000</v>
          </cell>
          <cell r="G38" t="str">
            <v>DOMESTIC STATISTICAL 1000</v>
          </cell>
          <cell r="H38" t="str">
            <v>102010</v>
          </cell>
          <cell r="I38" t="str">
            <v>PORK, CANNED</v>
          </cell>
          <cell r="J38" t="str">
            <v>130</v>
          </cell>
          <cell r="K38" t="str">
            <v>AMS-LIVESTOCK</v>
          </cell>
          <cell r="L38" t="str">
            <v>101802006031220</v>
          </cell>
          <cell r="M38" t="str">
            <v>MEAT/PORK/CANNED</v>
          </cell>
          <cell r="N38">
            <v>36000</v>
          </cell>
        </row>
        <row r="39">
          <cell r="A39">
            <v>100144</v>
          </cell>
          <cell r="B39" t="str">
            <v>PORK CRUMBLES W/ SPP PKG-4/10 LB</v>
          </cell>
          <cell r="C39">
            <v>1.742</v>
          </cell>
          <cell r="D39" t="str">
            <v>LB</v>
          </cell>
          <cell r="E39">
            <v>1000</v>
          </cell>
          <cell r="F39" t="str">
            <v>1000</v>
          </cell>
          <cell r="G39" t="str">
            <v>DOMESTIC STATISTICAL 1000</v>
          </cell>
          <cell r="H39" t="str">
            <v>102030</v>
          </cell>
          <cell r="I39" t="str">
            <v>PORK, COOKED</v>
          </cell>
          <cell r="J39" t="str">
            <v>130</v>
          </cell>
          <cell r="K39" t="str">
            <v>AMS-LIVESTOCK</v>
          </cell>
          <cell r="L39" t="str">
            <v>101802006031280</v>
          </cell>
          <cell r="M39" t="str">
            <v>MEAT/PORK/COOKED</v>
          </cell>
          <cell r="N39">
            <v>40000</v>
          </cell>
        </row>
        <row r="40">
          <cell r="A40">
            <v>100154</v>
          </cell>
          <cell r="B40" t="str">
            <v>BEEF COARSE GROUND FRZ CTN-60 LB</v>
          </cell>
          <cell r="C40">
            <v>2.9965000000000002</v>
          </cell>
          <cell r="D40" t="str">
            <v>LB</v>
          </cell>
          <cell r="E40">
            <v>0</v>
          </cell>
          <cell r="F40" t="str">
            <v>1000</v>
          </cell>
          <cell r="G40" t="str">
            <v>DOMESTIC STATISTICAL 1000</v>
          </cell>
          <cell r="H40" t="str">
            <v>101030</v>
          </cell>
          <cell r="I40" t="str">
            <v>BEEF, GROUND</v>
          </cell>
          <cell r="J40" t="str">
            <v>130</v>
          </cell>
          <cell r="K40" t="str">
            <v>AMS-LIVESTOCK</v>
          </cell>
          <cell r="L40" t="str">
            <v>101802001031400</v>
          </cell>
          <cell r="M40" t="str">
            <v>MEAT/BEEF/FROZEN</v>
          </cell>
          <cell r="N40">
            <v>42000</v>
          </cell>
        </row>
        <row r="41">
          <cell r="A41">
            <v>100155</v>
          </cell>
          <cell r="B41" t="str">
            <v>BEEF FRESH BNLS COMBO-20/2000 LB</v>
          </cell>
          <cell r="C41">
            <v>2.8946999999999998</v>
          </cell>
          <cell r="D41" t="str">
            <v>LB</v>
          </cell>
          <cell r="E41">
            <v>0</v>
          </cell>
          <cell r="F41" t="str">
            <v>1000</v>
          </cell>
          <cell r="G41" t="str">
            <v>DOMESTIC STATISTICAL 1000</v>
          </cell>
          <cell r="H41" t="str">
            <v>101070</v>
          </cell>
          <cell r="I41" t="str">
            <v>BEEF, FRESH</v>
          </cell>
          <cell r="J41" t="str">
            <v>130</v>
          </cell>
          <cell r="K41" t="str">
            <v>AMS-LIVESTOCK</v>
          </cell>
          <cell r="L41" t="str">
            <v>101802001031380</v>
          </cell>
          <cell r="M41" t="str">
            <v>MEAT/BEEF/FRESH</v>
          </cell>
          <cell r="N41">
            <v>40000</v>
          </cell>
        </row>
        <row r="42">
          <cell r="A42">
            <v>100156</v>
          </cell>
          <cell r="B42" t="str">
            <v>BEEF BNLS SPECIAL TRM FRZ CTN-60 LB</v>
          </cell>
          <cell r="C42">
            <v>4.2153999999999998</v>
          </cell>
          <cell r="D42" t="str">
            <v>LB</v>
          </cell>
          <cell r="E42">
            <v>0</v>
          </cell>
          <cell r="F42" t="str">
            <v>1000</v>
          </cell>
          <cell r="G42" t="str">
            <v>DOMESTIC STATISTICAL 1000</v>
          </cell>
          <cell r="H42" t="str">
            <v>101060</v>
          </cell>
          <cell r="I42" t="str">
            <v>BEEF, SPECIAL TRIM</v>
          </cell>
          <cell r="J42" t="str">
            <v>130</v>
          </cell>
          <cell r="K42" t="str">
            <v>AMS-LIVESTOCK</v>
          </cell>
          <cell r="L42" t="str">
            <v>101802001031400</v>
          </cell>
          <cell r="M42" t="str">
            <v>MEAT/BEEF/FROZEN</v>
          </cell>
          <cell r="N42">
            <v>42000</v>
          </cell>
        </row>
        <row r="43">
          <cell r="A43">
            <v>100158</v>
          </cell>
          <cell r="B43" t="str">
            <v>BEEF FINE GROUND FRZ CTN-40 LB</v>
          </cell>
          <cell r="C43">
            <v>3.1648000000000001</v>
          </cell>
          <cell r="D43" t="str">
            <v>LB</v>
          </cell>
          <cell r="E43">
            <v>1000</v>
          </cell>
          <cell r="F43" t="str">
            <v>1000</v>
          </cell>
          <cell r="G43" t="str">
            <v>DOMESTIC STATISTICAL 1000</v>
          </cell>
          <cell r="H43" t="str">
            <v>101030</v>
          </cell>
          <cell r="I43" t="str">
            <v>BEEF, GROUND</v>
          </cell>
          <cell r="J43" t="str">
            <v>130</v>
          </cell>
          <cell r="K43" t="str">
            <v>AMS-LIVESTOCK</v>
          </cell>
          <cell r="L43" t="str">
            <v>101802001031400</v>
          </cell>
          <cell r="M43" t="str">
            <v>MEAT/BEEF/FROZEN</v>
          </cell>
          <cell r="N43">
            <v>40000</v>
          </cell>
        </row>
        <row r="44">
          <cell r="A44">
            <v>100163</v>
          </cell>
          <cell r="B44" t="str">
            <v>BEEF PATTY LEAN FRZ CTN-40 LB</v>
          </cell>
          <cell r="C44">
            <v>3.7612000000000001</v>
          </cell>
          <cell r="D44" t="str">
            <v>LB</v>
          </cell>
          <cell r="E44">
            <v>950</v>
          </cell>
          <cell r="F44" t="str">
            <v>1000</v>
          </cell>
          <cell r="G44" t="str">
            <v>DOMESTIC STATISTICAL 1000</v>
          </cell>
          <cell r="H44" t="str">
            <v>101030</v>
          </cell>
          <cell r="I44" t="str">
            <v>BEEF, GROUND</v>
          </cell>
          <cell r="J44" t="str">
            <v>130</v>
          </cell>
          <cell r="K44" t="str">
            <v>AMS-LIVESTOCK</v>
          </cell>
          <cell r="L44" t="str">
            <v>101802001031400</v>
          </cell>
          <cell r="M44" t="str">
            <v>MEAT/BEEF/FROZEN</v>
          </cell>
          <cell r="N44">
            <v>38000</v>
          </cell>
        </row>
        <row r="45">
          <cell r="A45">
            <v>100173</v>
          </cell>
          <cell r="B45" t="str">
            <v>PORK ROAST LEG FRZ CTN-32-40 LB</v>
          </cell>
          <cell r="C45">
            <v>1.4468000000000001</v>
          </cell>
          <cell r="D45" t="str">
            <v>LB</v>
          </cell>
          <cell r="E45">
            <v>1000</v>
          </cell>
          <cell r="F45" t="str">
            <v>1000</v>
          </cell>
          <cell r="G45" t="str">
            <v>DOMESTIC STATISTICAL 1000</v>
          </cell>
          <cell r="H45" t="str">
            <v>102035</v>
          </cell>
          <cell r="I45" t="str">
            <v>PORK, FROZEN</v>
          </cell>
          <cell r="J45" t="str">
            <v>130</v>
          </cell>
          <cell r="K45" t="str">
            <v>AMS-LIVESTOCK</v>
          </cell>
          <cell r="L45" t="str">
            <v>101802006031400</v>
          </cell>
          <cell r="M45" t="str">
            <v>MEAT/PORK/FROZEN</v>
          </cell>
          <cell r="N45">
            <v>40000</v>
          </cell>
        </row>
        <row r="46">
          <cell r="A46">
            <v>100184</v>
          </cell>
          <cell r="B46" t="str">
            <v>PORK HAM WATERAD FRZ PKG 4/10 LB</v>
          </cell>
          <cell r="C46">
            <v>1.5748</v>
          </cell>
          <cell r="D46" t="str">
            <v>LB</v>
          </cell>
          <cell r="E46">
            <v>1000</v>
          </cell>
          <cell r="F46" t="str">
            <v>1000</v>
          </cell>
          <cell r="G46" t="str">
            <v>DOMESTIC STATISTICAL 1000</v>
          </cell>
          <cell r="H46" t="str">
            <v>102050</v>
          </cell>
          <cell r="I46" t="str">
            <v>HAM, FULLY COOKED</v>
          </cell>
          <cell r="J46" t="str">
            <v>130</v>
          </cell>
          <cell r="K46" t="str">
            <v>AMS-LIVESTOCK</v>
          </cell>
          <cell r="L46" t="str">
            <v>101802006031400</v>
          </cell>
          <cell r="M46" t="str">
            <v>MEAT/PORK/FROZEN</v>
          </cell>
          <cell r="N46">
            <v>40000</v>
          </cell>
        </row>
        <row r="47">
          <cell r="A47">
            <v>100187</v>
          </cell>
          <cell r="B47" t="str">
            <v>PORK HAM WATERAD SLC FRZ PKG-8/5 LB</v>
          </cell>
          <cell r="C47">
            <v>1.7861</v>
          </cell>
          <cell r="D47" t="str">
            <v>LB</v>
          </cell>
          <cell r="E47">
            <v>1000</v>
          </cell>
          <cell r="F47" t="str">
            <v>1000</v>
          </cell>
          <cell r="G47" t="str">
            <v>DOMESTIC STATISTICAL 1000</v>
          </cell>
          <cell r="H47" t="str">
            <v>102050</v>
          </cell>
          <cell r="I47" t="str">
            <v>HAM, FULLY COOKED</v>
          </cell>
          <cell r="J47" t="str">
            <v>130</v>
          </cell>
          <cell r="K47" t="str">
            <v>AMS-LIVESTOCK</v>
          </cell>
          <cell r="L47" t="str">
            <v>101802006031400</v>
          </cell>
          <cell r="M47" t="str">
            <v>MEAT/PORK/FROZEN</v>
          </cell>
          <cell r="N47">
            <v>40000</v>
          </cell>
        </row>
        <row r="48">
          <cell r="A48">
            <v>100188</v>
          </cell>
          <cell r="B48" t="str">
            <v>PORK HAM WTRADCBEDFRZ PKG-4/10 OR 8/5 LB</v>
          </cell>
          <cell r="C48">
            <v>1.9755</v>
          </cell>
          <cell r="D48" t="str">
            <v>LB</v>
          </cell>
          <cell r="E48">
            <v>1000</v>
          </cell>
          <cell r="F48" t="str">
            <v>1000</v>
          </cell>
          <cell r="G48" t="str">
            <v>DOMESTIC STATISTICAL 1000</v>
          </cell>
          <cell r="H48" t="str">
            <v>102050</v>
          </cell>
          <cell r="I48" t="str">
            <v>HAM, FULLY COOKED</v>
          </cell>
          <cell r="J48" t="str">
            <v>130</v>
          </cell>
          <cell r="K48" t="str">
            <v>AMS-LIVESTOCK</v>
          </cell>
          <cell r="L48" t="str">
            <v>101802006031400</v>
          </cell>
          <cell r="M48" t="str">
            <v>MEAT/PORK/FROZEN</v>
          </cell>
          <cell r="N48">
            <v>40000</v>
          </cell>
        </row>
        <row r="49">
          <cell r="A49">
            <v>100193</v>
          </cell>
          <cell r="B49" t="str">
            <v>PORK PICNIC BNLS FRZ CTN-60 LB</v>
          </cell>
          <cell r="C49">
            <v>1.1523000000000001</v>
          </cell>
          <cell r="D49" t="str">
            <v>LB</v>
          </cell>
          <cell r="E49">
            <v>0</v>
          </cell>
          <cell r="F49" t="str">
            <v>1000</v>
          </cell>
          <cell r="G49" t="str">
            <v>DOMESTIC STATISTICAL 1000</v>
          </cell>
          <cell r="H49" t="str">
            <v>102035</v>
          </cell>
          <cell r="I49" t="str">
            <v>PORK, FROZEN</v>
          </cell>
          <cell r="J49" t="str">
            <v>130</v>
          </cell>
          <cell r="K49" t="str">
            <v>AMS-LIVESTOCK</v>
          </cell>
          <cell r="L49" t="str">
            <v>101802006031400</v>
          </cell>
          <cell r="M49" t="str">
            <v>MEAT/PORK/FROZEN</v>
          </cell>
          <cell r="N49">
            <v>40020</v>
          </cell>
        </row>
        <row r="50">
          <cell r="A50">
            <v>100201</v>
          </cell>
          <cell r="B50" t="str">
            <v>CATFISH STRIPS BRD OVN RDY PKG-4/10 LB</v>
          </cell>
          <cell r="C50">
            <v>4.9134000000000002</v>
          </cell>
          <cell r="D50" t="str">
            <v>LB</v>
          </cell>
          <cell r="E50">
            <v>1000</v>
          </cell>
          <cell r="F50" t="str">
            <v>1000</v>
          </cell>
          <cell r="G50" t="str">
            <v>DOMESTIC STATISTICAL 1000</v>
          </cell>
          <cell r="H50" t="str">
            <v>205030</v>
          </cell>
          <cell r="I50" t="str">
            <v>FISH, FROZEN</v>
          </cell>
          <cell r="J50" t="str">
            <v>130</v>
          </cell>
          <cell r="K50" t="str">
            <v>AMS-LIVESTOCK</v>
          </cell>
          <cell r="L50" t="str">
            <v>100602001031400</v>
          </cell>
          <cell r="M50" t="str">
            <v>FISH/CATFISH/FROZEN</v>
          </cell>
          <cell r="N50">
            <v>40000</v>
          </cell>
        </row>
        <row r="51">
          <cell r="A51">
            <v>100204</v>
          </cell>
          <cell r="B51" t="str">
            <v>ORANGE JUICE CONC -TANKERS</v>
          </cell>
          <cell r="C51">
            <v>2.52</v>
          </cell>
          <cell r="D51" t="str">
            <v>LB</v>
          </cell>
          <cell r="E51">
            <v>0</v>
          </cell>
          <cell r="F51" t="str">
            <v>1000</v>
          </cell>
          <cell r="G51" t="str">
            <v>DOMESTIC STATISTICAL 1000</v>
          </cell>
          <cell r="H51" t="str">
            <v>702050</v>
          </cell>
          <cell r="I51" t="str">
            <v>FRUIT, JUICE</v>
          </cell>
          <cell r="J51" t="str">
            <v>110</v>
          </cell>
          <cell r="K51" t="str">
            <v>AMS-FRUIT &amp; VEG</v>
          </cell>
          <cell r="L51" t="str">
            <v>101202012031420</v>
          </cell>
          <cell r="M51" t="str">
            <v>FRUIT/ORANGE/JUICE</v>
          </cell>
          <cell r="N51">
            <v>31200</v>
          </cell>
        </row>
        <row r="52">
          <cell r="A52">
            <v>100206</v>
          </cell>
          <cell r="B52" t="str">
            <v>APPLE SLICES CAN-6/10</v>
          </cell>
          <cell r="C52">
            <v>0.76490000000000002</v>
          </cell>
          <cell r="D52" t="str">
            <v>LB</v>
          </cell>
          <cell r="E52">
            <v>912</v>
          </cell>
          <cell r="F52" t="str">
            <v>1000</v>
          </cell>
          <cell r="G52" t="str">
            <v>DOMESTIC STATISTICAL 1000</v>
          </cell>
          <cell r="H52" t="str">
            <v>702010</v>
          </cell>
          <cell r="I52" t="str">
            <v>FRUIT, CANNED</v>
          </cell>
          <cell r="J52" t="str">
            <v>110</v>
          </cell>
          <cell r="K52" t="str">
            <v>AMS-FRUIT &amp; VEG</v>
          </cell>
          <cell r="L52" t="str">
            <v>101202001031220</v>
          </cell>
          <cell r="M52" t="str">
            <v>FRUIT/APPLES/CANNED</v>
          </cell>
          <cell r="N52">
            <v>35568</v>
          </cell>
        </row>
        <row r="53">
          <cell r="A53">
            <v>100209</v>
          </cell>
          <cell r="B53" t="str">
            <v>APRICOTS HALVES EX LT CAN-6/10</v>
          </cell>
          <cell r="C53">
            <v>0.83389999999999997</v>
          </cell>
          <cell r="D53" t="str">
            <v>LB</v>
          </cell>
          <cell r="E53">
            <v>912</v>
          </cell>
          <cell r="F53" t="str">
            <v>1000</v>
          </cell>
          <cell r="G53" t="str">
            <v>DOMESTIC STATISTICAL 1000</v>
          </cell>
          <cell r="H53" t="str">
            <v>702010</v>
          </cell>
          <cell r="I53" t="str">
            <v>FRUIT, CANNED</v>
          </cell>
          <cell r="J53" t="str">
            <v>110</v>
          </cell>
          <cell r="K53" t="str">
            <v>AMS-FRUIT &amp; VEG</v>
          </cell>
          <cell r="L53" t="str">
            <v>101202002031220</v>
          </cell>
          <cell r="M53" t="str">
            <v>FRUIT/APRICOT/CANNED</v>
          </cell>
          <cell r="N53">
            <v>36936</v>
          </cell>
        </row>
        <row r="54">
          <cell r="A54">
            <v>100212</v>
          </cell>
          <cell r="B54" t="str">
            <v>MIXED FRUIT EX LT CAN-6/10</v>
          </cell>
          <cell r="C54">
            <v>0.95169999999999999</v>
          </cell>
          <cell r="D54" t="str">
            <v>LB</v>
          </cell>
          <cell r="E54">
            <v>912</v>
          </cell>
          <cell r="F54" t="str">
            <v>1000</v>
          </cell>
          <cell r="G54" t="str">
            <v>DOMESTIC STATISTICAL 1000</v>
          </cell>
          <cell r="H54" t="str">
            <v>702010</v>
          </cell>
          <cell r="I54" t="str">
            <v>FRUIT, CANNED</v>
          </cell>
          <cell r="J54" t="str">
            <v>110</v>
          </cell>
          <cell r="K54" t="str">
            <v>AMS-FRUIT &amp; VEG</v>
          </cell>
          <cell r="L54" t="str">
            <v>101202009031220</v>
          </cell>
          <cell r="M54" t="str">
            <v>FRUIT/FRUIT COCKTAIL/CANNED</v>
          </cell>
          <cell r="N54">
            <v>36252</v>
          </cell>
        </row>
        <row r="55">
          <cell r="A55">
            <v>100216</v>
          </cell>
          <cell r="B55" t="str">
            <v>APRICOTS DICED PEELED EX LT CAN-6/10</v>
          </cell>
          <cell r="C55">
            <v>0.94940000000000002</v>
          </cell>
          <cell r="D55" t="str">
            <v>LB</v>
          </cell>
          <cell r="E55">
            <v>912</v>
          </cell>
          <cell r="F55" t="str">
            <v>1000</v>
          </cell>
          <cell r="G55" t="str">
            <v>DOMESTIC STATISTICAL 1000</v>
          </cell>
          <cell r="H55" t="str">
            <v>702010</v>
          </cell>
          <cell r="I55" t="str">
            <v>FRUIT, CANNED</v>
          </cell>
          <cell r="J55" t="str">
            <v>110</v>
          </cell>
          <cell r="K55" t="str">
            <v>AMS-FRUIT &amp; VEG</v>
          </cell>
          <cell r="L55" t="str">
            <v>101202002031220</v>
          </cell>
          <cell r="M55" t="str">
            <v>FRUIT/APRICOT/CANNED</v>
          </cell>
          <cell r="N55">
            <v>36936</v>
          </cell>
        </row>
        <row r="56">
          <cell r="A56">
            <v>100219</v>
          </cell>
          <cell r="B56" t="str">
            <v>PEACHES CLING SLICES EX LT CAN-6/10</v>
          </cell>
          <cell r="C56">
            <v>0.9214</v>
          </cell>
          <cell r="D56" t="str">
            <v>LB</v>
          </cell>
          <cell r="E56">
            <v>912</v>
          </cell>
          <cell r="F56" t="str">
            <v>1000</v>
          </cell>
          <cell r="G56" t="str">
            <v>DOMESTIC STATISTICAL 1000</v>
          </cell>
          <cell r="H56" t="str">
            <v>702010</v>
          </cell>
          <cell r="I56" t="str">
            <v>FRUIT, CANNED</v>
          </cell>
          <cell r="J56" t="str">
            <v>110</v>
          </cell>
          <cell r="K56" t="str">
            <v>AMS-FRUIT &amp; VEG</v>
          </cell>
          <cell r="L56" t="str">
            <v>101202013031220</v>
          </cell>
          <cell r="M56" t="str">
            <v>FRUIT/PEACHES/CANNED</v>
          </cell>
          <cell r="N56">
            <v>36252</v>
          </cell>
        </row>
        <row r="57">
          <cell r="A57">
            <v>100220</v>
          </cell>
          <cell r="B57" t="str">
            <v>PEACHES CLING DICED EX LT  CAN-6/10</v>
          </cell>
          <cell r="C57">
            <v>0.91200000000000003</v>
          </cell>
          <cell r="D57" t="str">
            <v>LB</v>
          </cell>
          <cell r="E57">
            <v>912</v>
          </cell>
          <cell r="F57" t="str">
            <v>1000</v>
          </cell>
          <cell r="G57" t="str">
            <v>DOMESTIC STATISTICAL 1000</v>
          </cell>
          <cell r="H57" t="str">
            <v>702010</v>
          </cell>
          <cell r="I57" t="str">
            <v>FRUIT, CANNED</v>
          </cell>
          <cell r="J57" t="str">
            <v>110</v>
          </cell>
          <cell r="K57" t="str">
            <v>AMS-FRUIT &amp; VEG</v>
          </cell>
          <cell r="L57" t="str">
            <v>101202013031220</v>
          </cell>
          <cell r="M57" t="str">
            <v>FRUIT/PEACHES/CANNED</v>
          </cell>
          <cell r="N57">
            <v>36252</v>
          </cell>
        </row>
        <row r="58">
          <cell r="A58">
            <v>100224</v>
          </cell>
          <cell r="B58" t="str">
            <v>PEARS SLICES EX LT CAN-6/10</v>
          </cell>
          <cell r="C58">
            <v>0.84119999999999995</v>
          </cell>
          <cell r="D58" t="str">
            <v>LB</v>
          </cell>
          <cell r="E58">
            <v>912</v>
          </cell>
          <cell r="F58" t="str">
            <v>1000</v>
          </cell>
          <cell r="G58" t="str">
            <v>DOMESTIC STATISTICAL 1000</v>
          </cell>
          <cell r="H58" t="str">
            <v>702010</v>
          </cell>
          <cell r="I58" t="str">
            <v>FRUIT, CANNED</v>
          </cell>
          <cell r="J58" t="str">
            <v>110</v>
          </cell>
          <cell r="K58" t="str">
            <v>AMS-FRUIT &amp; VEG</v>
          </cell>
          <cell r="L58" t="str">
            <v>101202014031220</v>
          </cell>
          <cell r="M58" t="str">
            <v>FRUIT/PEAR/CANNED</v>
          </cell>
          <cell r="N58">
            <v>36024</v>
          </cell>
        </row>
        <row r="59">
          <cell r="A59">
            <v>100225</v>
          </cell>
          <cell r="B59" t="str">
            <v>PEARS DICED EX LT CAN-6/10</v>
          </cell>
          <cell r="C59">
            <v>0.81610000000000005</v>
          </cell>
          <cell r="D59" t="str">
            <v>LB</v>
          </cell>
          <cell r="E59">
            <v>912</v>
          </cell>
          <cell r="F59" t="str">
            <v>1000</v>
          </cell>
          <cell r="G59" t="str">
            <v>DOMESTIC STATISTICAL 1000</v>
          </cell>
          <cell r="H59" t="str">
            <v>702010</v>
          </cell>
          <cell r="I59" t="str">
            <v>FRUIT, CANNED</v>
          </cell>
          <cell r="J59" t="str">
            <v>110</v>
          </cell>
          <cell r="K59" t="str">
            <v>AMS-FRUIT &amp; VEG</v>
          </cell>
          <cell r="L59" t="str">
            <v>101202014031220</v>
          </cell>
          <cell r="M59" t="str">
            <v>FRUIT/PEAR/CANNED</v>
          </cell>
          <cell r="N59">
            <v>36024</v>
          </cell>
        </row>
        <row r="60">
          <cell r="A60">
            <v>100226</v>
          </cell>
          <cell r="B60" t="str">
            <v>PEARS HALVES EX LT CAN-6/10</v>
          </cell>
          <cell r="C60">
            <v>0.86809999999999998</v>
          </cell>
          <cell r="D60" t="str">
            <v>LB</v>
          </cell>
          <cell r="E60">
            <v>912</v>
          </cell>
          <cell r="F60" t="str">
            <v>1000</v>
          </cell>
          <cell r="G60" t="str">
            <v>DOMESTIC STATISTICAL 1000</v>
          </cell>
          <cell r="H60" t="str">
            <v>702010</v>
          </cell>
          <cell r="I60" t="str">
            <v>FRUIT, CANNED</v>
          </cell>
          <cell r="J60" t="str">
            <v>110</v>
          </cell>
          <cell r="K60" t="str">
            <v>AMS-FRUIT &amp; VEG</v>
          </cell>
          <cell r="L60" t="str">
            <v>101202014031220</v>
          </cell>
          <cell r="M60" t="str">
            <v>FRUIT/PEAR/CANNED</v>
          </cell>
          <cell r="N60">
            <v>36024</v>
          </cell>
        </row>
        <row r="61">
          <cell r="A61">
            <v>100228</v>
          </cell>
          <cell r="B61" t="str">
            <v>CHERRIES RED TART PITTED CAN-6/10</v>
          </cell>
          <cell r="C61">
            <v>0.71940000000000004</v>
          </cell>
          <cell r="D61" t="str">
            <v>LB</v>
          </cell>
          <cell r="E61">
            <v>912</v>
          </cell>
          <cell r="F61" t="str">
            <v>1000</v>
          </cell>
          <cell r="G61" t="str">
            <v>DOMESTIC STATISTICAL 1000</v>
          </cell>
          <cell r="H61" t="str">
            <v>702010</v>
          </cell>
          <cell r="I61" t="str">
            <v>FRUIT, CANNED</v>
          </cell>
          <cell r="J61" t="str">
            <v>110</v>
          </cell>
          <cell r="K61" t="str">
            <v>AMS-FRUIT &amp; VEG</v>
          </cell>
          <cell r="L61" t="str">
            <v>101202005031220</v>
          </cell>
          <cell r="M61" t="str">
            <v>FRUIT/CHERRY/CANNED</v>
          </cell>
          <cell r="N61">
            <v>35226</v>
          </cell>
        </row>
        <row r="62">
          <cell r="A62">
            <v>100235</v>
          </cell>
          <cell r="B62" t="str">
            <v>CHERRIES RED TART PITTED FRZ CTN-30 LB</v>
          </cell>
          <cell r="C62">
            <v>0.87809999999999999</v>
          </cell>
          <cell r="D62" t="str">
            <v>LB</v>
          </cell>
          <cell r="E62">
            <v>1280</v>
          </cell>
          <cell r="F62" t="str">
            <v>1000</v>
          </cell>
          <cell r="G62" t="str">
            <v>DOMESTIC STATISTICAL 1000</v>
          </cell>
          <cell r="H62" t="str">
            <v>702040</v>
          </cell>
          <cell r="I62" t="str">
            <v>FRUIT, FROZEN</v>
          </cell>
          <cell r="J62" t="str">
            <v>110</v>
          </cell>
          <cell r="K62" t="str">
            <v>AMS-FRUIT &amp; VEG</v>
          </cell>
          <cell r="L62" t="str">
            <v>101202005031400</v>
          </cell>
          <cell r="M62" t="str">
            <v>FRUIT/CHERRY/FROZEN</v>
          </cell>
          <cell r="N62">
            <v>38400</v>
          </cell>
        </row>
        <row r="63">
          <cell r="A63">
            <v>100237</v>
          </cell>
          <cell r="B63" t="str">
            <v>CHERRIES FRZ IQF CTN-40 LB</v>
          </cell>
          <cell r="C63">
            <v>0.88390000000000002</v>
          </cell>
          <cell r="D63" t="str">
            <v>LB</v>
          </cell>
          <cell r="E63">
            <v>960</v>
          </cell>
          <cell r="F63" t="str">
            <v>1000</v>
          </cell>
          <cell r="G63" t="str">
            <v>DOMESTIC STATISTICAL 1000</v>
          </cell>
          <cell r="H63" t="str">
            <v>702040</v>
          </cell>
          <cell r="I63" t="str">
            <v>FRUIT, FROZEN</v>
          </cell>
          <cell r="J63" t="str">
            <v>110</v>
          </cell>
          <cell r="K63" t="str">
            <v>AMS-FRUIT &amp; VEG</v>
          </cell>
          <cell r="L63" t="str">
            <v>101202005031400</v>
          </cell>
          <cell r="M63" t="str">
            <v>FRUIT/CHERRY/FROZEN</v>
          </cell>
          <cell r="N63">
            <v>38400</v>
          </cell>
        </row>
        <row r="64">
          <cell r="A64">
            <v>100239</v>
          </cell>
          <cell r="B64" t="str">
            <v>PEACHES FREESTONE SLICES FRZ CTN-20 LB</v>
          </cell>
          <cell r="C64">
            <v>1.0203</v>
          </cell>
          <cell r="D64" t="str">
            <v>LB</v>
          </cell>
          <cell r="E64">
            <v>1900</v>
          </cell>
          <cell r="F64" t="str">
            <v>1000</v>
          </cell>
          <cell r="G64" t="str">
            <v>DOMESTIC STATISTICAL 1000</v>
          </cell>
          <cell r="H64" t="str">
            <v>702040</v>
          </cell>
          <cell r="I64" t="str">
            <v>FRUIT, FROZEN</v>
          </cell>
          <cell r="J64" t="str">
            <v>110</v>
          </cell>
          <cell r="K64" t="str">
            <v>AMS-FRUIT &amp; VEG</v>
          </cell>
          <cell r="L64" t="str">
            <v>101202013031400</v>
          </cell>
          <cell r="M64" t="str">
            <v>FRUIT/PEACHES/FROZEN</v>
          </cell>
          <cell r="N64">
            <v>38000</v>
          </cell>
        </row>
        <row r="65">
          <cell r="A65">
            <v>100241</v>
          </cell>
          <cell r="B65" t="str">
            <v>PEACH FREESTONE DICED FRZ CUP-96/4.4 OZ</v>
          </cell>
          <cell r="C65">
            <v>1.3991</v>
          </cell>
          <cell r="D65" t="str">
            <v>LB</v>
          </cell>
          <cell r="E65">
            <v>1400</v>
          </cell>
          <cell r="F65" t="str">
            <v>1000</v>
          </cell>
          <cell r="G65" t="str">
            <v>DOMESTIC STATISTICAL 1000</v>
          </cell>
          <cell r="H65" t="str">
            <v>702040</v>
          </cell>
          <cell r="I65" t="str">
            <v>FRUIT, FROZEN</v>
          </cell>
          <cell r="J65" t="str">
            <v>110</v>
          </cell>
          <cell r="K65" t="str">
            <v>AMS-FRUIT &amp; VEG</v>
          </cell>
          <cell r="L65" t="str">
            <v>101202013031400</v>
          </cell>
          <cell r="M65" t="str">
            <v>FRUIT/PEACHES/FROZEN</v>
          </cell>
          <cell r="N65">
            <v>36960</v>
          </cell>
        </row>
        <row r="66">
          <cell r="A66">
            <v>100243</v>
          </cell>
          <cell r="B66" t="str">
            <v>BLUEBERRY WILD FRZ CTN-30 LB</v>
          </cell>
          <cell r="C66">
            <v>1.282</v>
          </cell>
          <cell r="D66" t="str">
            <v>LB</v>
          </cell>
          <cell r="E66">
            <v>1320</v>
          </cell>
          <cell r="F66" t="str">
            <v>1000</v>
          </cell>
          <cell r="G66" t="str">
            <v>DOMESTIC STATISTICAL 1000</v>
          </cell>
          <cell r="H66" t="str">
            <v>702040</v>
          </cell>
          <cell r="I66" t="str">
            <v>FRUIT, FROZEN</v>
          </cell>
          <cell r="J66" t="str">
            <v>110</v>
          </cell>
          <cell r="K66" t="str">
            <v>AMS-FRUIT &amp; VEG</v>
          </cell>
          <cell r="L66" t="str">
            <v>101202004031400</v>
          </cell>
          <cell r="M66" t="str">
            <v>FRUIT/BLUEBERRY/FROZEN</v>
          </cell>
          <cell r="N66">
            <v>39600</v>
          </cell>
        </row>
        <row r="67">
          <cell r="A67">
            <v>100244</v>
          </cell>
          <cell r="B67" t="str">
            <v>BLUEBERRY CULTIVATED FRZ CTN-30 LB</v>
          </cell>
          <cell r="C67">
            <v>0.9244</v>
          </cell>
          <cell r="D67" t="str">
            <v>LB</v>
          </cell>
          <cell r="E67">
            <v>1320</v>
          </cell>
          <cell r="F67" t="str">
            <v>1000</v>
          </cell>
          <cell r="G67" t="str">
            <v>DOMESTIC STATISTICAL 1000</v>
          </cell>
          <cell r="H67" t="str">
            <v>702040</v>
          </cell>
          <cell r="I67" t="str">
            <v>FRUIT, FROZEN</v>
          </cell>
          <cell r="J67" t="str">
            <v>110</v>
          </cell>
          <cell r="K67" t="str">
            <v>AMS-FRUIT &amp; VEG</v>
          </cell>
          <cell r="L67" t="str">
            <v>101202004031400</v>
          </cell>
          <cell r="M67" t="str">
            <v>FRUIT/BLUEBERRY/FROZEN</v>
          </cell>
          <cell r="N67">
            <v>39600</v>
          </cell>
        </row>
        <row r="68">
          <cell r="A68">
            <v>100253</v>
          </cell>
          <cell r="B68" t="str">
            <v>STRAWBERRY FRZ CTN-30 LB</v>
          </cell>
          <cell r="C68">
            <v>1.1989000000000001</v>
          </cell>
          <cell r="D68" t="str">
            <v>LB</v>
          </cell>
          <cell r="E68">
            <v>1320</v>
          </cell>
          <cell r="F68" t="str">
            <v>1000</v>
          </cell>
          <cell r="G68" t="str">
            <v>DOMESTIC STATISTICAL 1000</v>
          </cell>
          <cell r="H68" t="str">
            <v>702040</v>
          </cell>
          <cell r="I68" t="str">
            <v>FRUIT, FROZEN</v>
          </cell>
          <cell r="J68" t="str">
            <v>110</v>
          </cell>
          <cell r="K68" t="str">
            <v>AMS-FRUIT &amp; VEG</v>
          </cell>
          <cell r="L68" t="str">
            <v>101202019031400</v>
          </cell>
          <cell r="M68" t="str">
            <v>FRUIT/STRAWBERRY/FROZEN</v>
          </cell>
          <cell r="N68">
            <v>39600</v>
          </cell>
        </row>
        <row r="69">
          <cell r="A69">
            <v>100254</v>
          </cell>
          <cell r="B69" t="str">
            <v>STRAWBERRY SLICES FRZ CTN-30 LB</v>
          </cell>
          <cell r="C69">
            <v>1.1187</v>
          </cell>
          <cell r="D69" t="str">
            <v>LB</v>
          </cell>
          <cell r="E69">
            <v>1320</v>
          </cell>
          <cell r="F69" t="str">
            <v>1000</v>
          </cell>
          <cell r="G69" t="str">
            <v>DOMESTIC STATISTICAL 1000</v>
          </cell>
          <cell r="H69" t="str">
            <v>702040</v>
          </cell>
          <cell r="I69" t="str">
            <v>FRUIT, FROZEN</v>
          </cell>
          <cell r="J69" t="str">
            <v>110</v>
          </cell>
          <cell r="K69" t="str">
            <v>AMS-FRUIT &amp; VEG</v>
          </cell>
          <cell r="L69" t="str">
            <v>101202019031400</v>
          </cell>
          <cell r="M69" t="str">
            <v>FRUIT/STRAWBERRY/FROZEN</v>
          </cell>
          <cell r="N69">
            <v>39600</v>
          </cell>
        </row>
        <row r="70">
          <cell r="A70">
            <v>100256</v>
          </cell>
          <cell r="B70" t="str">
            <v>STRAWBERRY FRZ CUP-96/4.5 OZ</v>
          </cell>
          <cell r="C70">
            <v>1.6641999999999999</v>
          </cell>
          <cell r="D70" t="str">
            <v>LB</v>
          </cell>
          <cell r="E70">
            <v>1400</v>
          </cell>
          <cell r="F70" t="str">
            <v>1000</v>
          </cell>
          <cell r="G70" t="str">
            <v>DOMESTIC STATISTICAL 1000</v>
          </cell>
          <cell r="H70" t="str">
            <v>702040</v>
          </cell>
          <cell r="I70" t="str">
            <v>FRUIT, FROZEN</v>
          </cell>
          <cell r="J70" t="str">
            <v>110</v>
          </cell>
          <cell r="K70" t="str">
            <v>AMS-FRUIT &amp; VEG</v>
          </cell>
          <cell r="L70" t="str">
            <v>101202019031400</v>
          </cell>
          <cell r="M70" t="str">
            <v>FRUIT/STRAWBERRY/FROZEN</v>
          </cell>
          <cell r="N70">
            <v>37800</v>
          </cell>
        </row>
        <row r="71">
          <cell r="A71">
            <v>100258</v>
          </cell>
          <cell r="B71" t="str">
            <v>APPLE SLICES FRZ CTN-30 LB</v>
          </cell>
          <cell r="C71">
            <v>0.437</v>
          </cell>
          <cell r="D71" t="str">
            <v>LB</v>
          </cell>
          <cell r="E71">
            <v>1320</v>
          </cell>
          <cell r="F71" t="str">
            <v>1000</v>
          </cell>
          <cell r="G71" t="str">
            <v>DOMESTIC STATISTICAL 1000</v>
          </cell>
          <cell r="H71" t="str">
            <v>702040</v>
          </cell>
          <cell r="I71" t="str">
            <v>FRUIT, FROZEN</v>
          </cell>
          <cell r="J71" t="str">
            <v>110</v>
          </cell>
          <cell r="K71" t="str">
            <v>AMS-FRUIT &amp; VEG</v>
          </cell>
          <cell r="L71" t="str">
            <v>101202001031400</v>
          </cell>
          <cell r="M71" t="str">
            <v>FRUIT/APPLES/FROZEN</v>
          </cell>
          <cell r="N71">
            <v>39600</v>
          </cell>
        </row>
        <row r="72">
          <cell r="A72">
            <v>100259</v>
          </cell>
          <cell r="B72" t="str">
            <v>APRICOT SLICES FRZ BOX-20 LB</v>
          </cell>
          <cell r="C72">
            <v>1.1177999999999999</v>
          </cell>
          <cell r="D72" t="str">
            <v>LB</v>
          </cell>
          <cell r="E72">
            <v>1900</v>
          </cell>
          <cell r="F72" t="str">
            <v>1000</v>
          </cell>
          <cell r="G72" t="str">
            <v>DOMESTIC STATISTICAL 1000</v>
          </cell>
          <cell r="H72" t="str">
            <v>702040</v>
          </cell>
          <cell r="I72" t="str">
            <v>FRUIT, FROZEN</v>
          </cell>
          <cell r="J72" t="str">
            <v>110</v>
          </cell>
          <cell r="K72" t="str">
            <v>AMS-FRUIT &amp; VEG</v>
          </cell>
          <cell r="L72" t="str">
            <v>101202002031400</v>
          </cell>
          <cell r="M72" t="str">
            <v>FRUIT/APRICOT/FROZEN</v>
          </cell>
          <cell r="N72">
            <v>38000</v>
          </cell>
        </row>
        <row r="73">
          <cell r="A73">
            <v>100261</v>
          </cell>
          <cell r="B73" t="str">
            <v>APRICOT FRZ CUP-96/4.5 OZ</v>
          </cell>
          <cell r="C73">
            <v>1.7372000000000001</v>
          </cell>
          <cell r="D73" t="str">
            <v>LB</v>
          </cell>
          <cell r="E73">
            <v>1400</v>
          </cell>
          <cell r="F73" t="str">
            <v>1000</v>
          </cell>
          <cell r="G73" t="str">
            <v>DOMESTIC STATISTICAL 1000</v>
          </cell>
          <cell r="H73" t="str">
            <v>702040</v>
          </cell>
          <cell r="I73" t="str">
            <v>FRUIT, FROZEN</v>
          </cell>
          <cell r="J73" t="str">
            <v>110</v>
          </cell>
          <cell r="K73" t="str">
            <v>AMS-FRUIT &amp; VEG</v>
          </cell>
          <cell r="L73" t="str">
            <v>101202002031400</v>
          </cell>
          <cell r="M73" t="str">
            <v>FRUIT/APRICOT/FROZEN</v>
          </cell>
          <cell r="N73">
            <v>36960</v>
          </cell>
        </row>
        <row r="74">
          <cell r="A74">
            <v>100277</v>
          </cell>
          <cell r="B74" t="str">
            <v>ORANGE JUICE SINGLE CTN-70/4 OZ</v>
          </cell>
          <cell r="C74">
            <v>0.50919999999999999</v>
          </cell>
          <cell r="D74" t="str">
            <v>LB</v>
          </cell>
          <cell r="E74">
            <v>1920</v>
          </cell>
          <cell r="F74" t="str">
            <v>1000</v>
          </cell>
          <cell r="G74" t="str">
            <v>DOMESTIC STATISTICAL 1000</v>
          </cell>
          <cell r="H74" t="str">
            <v>702050</v>
          </cell>
          <cell r="I74" t="str">
            <v>FRUIT, JUICE</v>
          </cell>
          <cell r="J74" t="str">
            <v>110</v>
          </cell>
          <cell r="K74" t="str">
            <v>AMS-FRUIT &amp; VEG</v>
          </cell>
          <cell r="L74" t="str">
            <v>101202012031420</v>
          </cell>
          <cell r="M74" t="str">
            <v>FRUIT/ORANGE/JUICE</v>
          </cell>
          <cell r="N74">
            <v>36480</v>
          </cell>
        </row>
        <row r="75">
          <cell r="A75">
            <v>100279</v>
          </cell>
          <cell r="B75" t="str">
            <v>PEARS D'ANJOU FRESH CTN-45 LB</v>
          </cell>
          <cell r="C75">
            <v>0.62160000000000004</v>
          </cell>
          <cell r="D75" t="str">
            <v>LB</v>
          </cell>
          <cell r="E75">
            <v>900</v>
          </cell>
          <cell r="F75" t="str">
            <v>1000</v>
          </cell>
          <cell r="G75" t="str">
            <v>DOMESTIC STATISTICAL 1000</v>
          </cell>
          <cell r="H75" t="str">
            <v>702030</v>
          </cell>
          <cell r="I75" t="str">
            <v>FRUIT, FRESH</v>
          </cell>
          <cell r="J75" t="str">
            <v>110</v>
          </cell>
          <cell r="K75" t="str">
            <v>AMS-FRUIT &amp; VEG</v>
          </cell>
          <cell r="L75" t="str">
            <v>101202014031380</v>
          </cell>
          <cell r="M75" t="str">
            <v>FRUIT/PEAR/FRESH</v>
          </cell>
          <cell r="N75">
            <v>40500</v>
          </cell>
        </row>
        <row r="76">
          <cell r="A76">
            <v>100280</v>
          </cell>
          <cell r="B76" t="str">
            <v>PEARS BOSC FRESH CTN-45 LB</v>
          </cell>
          <cell r="C76">
            <v>0.74160000000000004</v>
          </cell>
          <cell r="D76" t="str">
            <v>LB</v>
          </cell>
          <cell r="E76">
            <v>900</v>
          </cell>
          <cell r="F76" t="str">
            <v>1000</v>
          </cell>
          <cell r="G76" t="str">
            <v>DOMESTIC STATISTICAL 1000</v>
          </cell>
          <cell r="H76" t="str">
            <v>702030</v>
          </cell>
          <cell r="I76" t="str">
            <v>FRUIT, FRESH</v>
          </cell>
          <cell r="J76" t="str">
            <v>110</v>
          </cell>
          <cell r="K76" t="str">
            <v>AMS-FRUIT &amp; VEG</v>
          </cell>
          <cell r="L76" t="str">
            <v>101202014031380</v>
          </cell>
          <cell r="M76" t="str">
            <v>FRUIT/PEAR/FRESH</v>
          </cell>
          <cell r="N76">
            <v>40500</v>
          </cell>
        </row>
        <row r="77">
          <cell r="A77">
            <v>100282</v>
          </cell>
          <cell r="B77" t="str">
            <v>PEARS BARTLETT FRESH CTN-45 LB</v>
          </cell>
          <cell r="C77">
            <v>0</v>
          </cell>
          <cell r="D77" t="str">
            <v>LB</v>
          </cell>
          <cell r="E77">
            <v>900</v>
          </cell>
          <cell r="F77" t="str">
            <v>1000</v>
          </cell>
          <cell r="G77" t="str">
            <v>DOMESTIC STATISTICAL 1000</v>
          </cell>
          <cell r="H77" t="str">
            <v>702030</v>
          </cell>
          <cell r="I77" t="str">
            <v>FRUIT, FRESH</v>
          </cell>
          <cell r="J77" t="str">
            <v>110</v>
          </cell>
          <cell r="K77" t="str">
            <v>AMS-FRUIT &amp; VEG</v>
          </cell>
          <cell r="L77" t="str">
            <v>101202014031380</v>
          </cell>
          <cell r="M77" t="str">
            <v>FRUIT/PEAR/FRESH</v>
          </cell>
          <cell r="N77">
            <v>40500</v>
          </cell>
        </row>
        <row r="78">
          <cell r="A78">
            <v>100283</v>
          </cell>
          <cell r="B78" t="str">
            <v>ORANGES CTN-34-39 LB</v>
          </cell>
          <cell r="C78">
            <v>0.45419999999999999</v>
          </cell>
          <cell r="D78" t="str">
            <v>LB</v>
          </cell>
          <cell r="E78">
            <v>1026</v>
          </cell>
          <cell r="F78" t="str">
            <v>1000</v>
          </cell>
          <cell r="G78" t="str">
            <v>DOMESTIC STATISTICAL 1000</v>
          </cell>
          <cell r="H78" t="str">
            <v>702030</v>
          </cell>
          <cell r="I78" t="str">
            <v>FRUIT, FRESH</v>
          </cell>
          <cell r="J78" t="str">
            <v>110</v>
          </cell>
          <cell r="K78" t="str">
            <v>AMS-FRUIT &amp; VEG</v>
          </cell>
          <cell r="L78" t="str">
            <v>101202012031380</v>
          </cell>
          <cell r="M78" t="str">
            <v>FRUIT/ORANGE/FRESH</v>
          </cell>
          <cell r="N78">
            <v>37449</v>
          </cell>
        </row>
        <row r="79">
          <cell r="A79">
            <v>100293</v>
          </cell>
          <cell r="B79" t="str">
            <v>RAISINS BOX-144/1.33 OZ</v>
          </cell>
          <cell r="C79">
            <v>1.4839</v>
          </cell>
          <cell r="D79" t="str">
            <v>LB</v>
          </cell>
          <cell r="E79">
            <v>2964</v>
          </cell>
          <cell r="F79" t="str">
            <v>1000</v>
          </cell>
          <cell r="G79" t="str">
            <v>DOMESTIC STATISTICAL 1000</v>
          </cell>
          <cell r="H79" t="str">
            <v>702020</v>
          </cell>
          <cell r="I79" t="str">
            <v>FRUIT, DRIED</v>
          </cell>
          <cell r="J79" t="str">
            <v>110</v>
          </cell>
          <cell r="K79" t="str">
            <v>AMS-FRUIT &amp; VEG</v>
          </cell>
          <cell r="L79" t="str">
            <v>101202017031340</v>
          </cell>
          <cell r="M79" t="str">
            <v>FRUIT/RAISINS/DRIED</v>
          </cell>
          <cell r="N79">
            <v>35568</v>
          </cell>
        </row>
        <row r="80">
          <cell r="A80">
            <v>100296</v>
          </cell>
          <cell r="B80" t="str">
            <v>FRUIT AND NUT MIX DRIED PKG-5/5 LB</v>
          </cell>
          <cell r="C80">
            <v>3.0017999999999998</v>
          </cell>
          <cell r="D80" t="str">
            <v>LB</v>
          </cell>
          <cell r="E80">
            <v>1456</v>
          </cell>
          <cell r="F80" t="str">
            <v>1000</v>
          </cell>
          <cell r="G80" t="str">
            <v>DOMESTIC STATISTICAL 1000</v>
          </cell>
          <cell r="H80" t="str">
            <v>702020</v>
          </cell>
          <cell r="I80" t="str">
            <v>FRUIT, DRIED</v>
          </cell>
          <cell r="J80" t="str">
            <v>110</v>
          </cell>
          <cell r="K80" t="str">
            <v>AMS-FRUIT &amp; VEG</v>
          </cell>
          <cell r="L80" t="str">
            <v>101202010031340</v>
          </cell>
          <cell r="M80" t="str">
            <v>FRUIT/FRUIT NUT MIX/DRIED</v>
          </cell>
          <cell r="N80">
            <v>36400</v>
          </cell>
        </row>
        <row r="81">
          <cell r="A81">
            <v>100299</v>
          </cell>
          <cell r="B81" t="str">
            <v>CHERRIES DRIED PKG-4/4 LB</v>
          </cell>
          <cell r="C81">
            <v>4.5334000000000003</v>
          </cell>
          <cell r="D81" t="str">
            <v>LB</v>
          </cell>
          <cell r="E81">
            <v>1848</v>
          </cell>
          <cell r="F81" t="str">
            <v>1000</v>
          </cell>
          <cell r="G81" t="str">
            <v>DOMESTIC STATISTICAL 1000</v>
          </cell>
          <cell r="H81" t="str">
            <v>702020</v>
          </cell>
          <cell r="I81" t="str">
            <v>FRUIT, DRIED</v>
          </cell>
          <cell r="J81" t="str">
            <v>110</v>
          </cell>
          <cell r="K81" t="str">
            <v>AMS-FRUIT &amp; VEG</v>
          </cell>
          <cell r="L81" t="str">
            <v>101202005031340</v>
          </cell>
          <cell r="M81" t="str">
            <v>FRUIT/CHERRY/DRIED</v>
          </cell>
          <cell r="N81">
            <v>29568</v>
          </cell>
        </row>
        <row r="82">
          <cell r="A82">
            <v>100301</v>
          </cell>
          <cell r="B82" t="str">
            <v>CRANBERRIES DRIED PKG-5/5 LB</v>
          </cell>
          <cell r="C82">
            <v>1.6519999999999999</v>
          </cell>
          <cell r="D82" t="str">
            <v>LB</v>
          </cell>
          <cell r="E82">
            <v>1386</v>
          </cell>
          <cell r="F82" t="str">
            <v>1000</v>
          </cell>
          <cell r="G82" t="str">
            <v>DOMESTIC STATISTICAL 1000</v>
          </cell>
          <cell r="H82" t="str">
            <v>702020</v>
          </cell>
          <cell r="I82" t="str">
            <v>FRUIT, DRIED</v>
          </cell>
          <cell r="J82" t="str">
            <v>110</v>
          </cell>
          <cell r="K82" t="str">
            <v>AMS-FRUIT &amp; VEG</v>
          </cell>
          <cell r="L82" t="str">
            <v>101202006031340</v>
          </cell>
          <cell r="M82" t="str">
            <v>FRUIT/CRANBERRY/DRIED</v>
          </cell>
          <cell r="N82">
            <v>34650</v>
          </cell>
        </row>
        <row r="83">
          <cell r="A83">
            <v>100307</v>
          </cell>
          <cell r="B83" t="str">
            <v>BEANS GREEN CAN-6/10</v>
          </cell>
          <cell r="C83">
            <v>0.40189999999999998</v>
          </cell>
          <cell r="D83" t="str">
            <v>LB</v>
          </cell>
          <cell r="E83">
            <v>912</v>
          </cell>
          <cell r="F83" t="str">
            <v>1000</v>
          </cell>
          <cell r="G83" t="str">
            <v>DOMESTIC STATISTICAL 1000</v>
          </cell>
          <cell r="H83" t="str">
            <v>703010</v>
          </cell>
          <cell r="I83" t="str">
            <v>VEGETABLE, CANNED</v>
          </cell>
          <cell r="J83" t="str">
            <v>110</v>
          </cell>
          <cell r="K83" t="str">
            <v>AMS-FRUIT &amp; VEG</v>
          </cell>
          <cell r="L83" t="str">
            <v>103602002531220</v>
          </cell>
          <cell r="M83" t="str">
            <v>VEGETABLES/BEANS GREEN/CANNED</v>
          </cell>
          <cell r="N83">
            <v>34656</v>
          </cell>
        </row>
        <row r="84">
          <cell r="A84">
            <v>100309</v>
          </cell>
          <cell r="B84" t="str">
            <v>CARROTS CAN-6/10</v>
          </cell>
          <cell r="C84">
            <v>0.39960000000000001</v>
          </cell>
          <cell r="D84" t="str">
            <v>LB</v>
          </cell>
          <cell r="E84">
            <v>912</v>
          </cell>
          <cell r="F84" t="str">
            <v>1000</v>
          </cell>
          <cell r="G84" t="str">
            <v>DOMESTIC STATISTICAL 1000</v>
          </cell>
          <cell r="H84" t="str">
            <v>703010</v>
          </cell>
          <cell r="I84" t="str">
            <v>VEGETABLE, CANNED</v>
          </cell>
          <cell r="J84" t="str">
            <v>110</v>
          </cell>
          <cell r="K84" t="str">
            <v>AMS-FRUIT &amp; VEG</v>
          </cell>
          <cell r="L84" t="str">
            <v>103602003031220</v>
          </cell>
          <cell r="M84" t="str">
            <v>VEGETABLES/CARROTS/CANNED</v>
          </cell>
          <cell r="N84">
            <v>36024</v>
          </cell>
        </row>
        <row r="85">
          <cell r="A85">
            <v>100313</v>
          </cell>
          <cell r="B85" t="str">
            <v>CORN WHOLE KERNEL(LIQ) CAN-6/10</v>
          </cell>
          <cell r="C85">
            <v>0.44219999999999998</v>
          </cell>
          <cell r="D85" t="str">
            <v>LB</v>
          </cell>
          <cell r="E85">
            <v>912</v>
          </cell>
          <cell r="F85" t="str">
            <v>1000</v>
          </cell>
          <cell r="G85" t="str">
            <v>DOMESTIC STATISTICAL 1000</v>
          </cell>
          <cell r="H85" t="str">
            <v>703010</v>
          </cell>
          <cell r="I85" t="str">
            <v>VEGETABLE, CANNED</v>
          </cell>
          <cell r="J85" t="str">
            <v>110</v>
          </cell>
          <cell r="K85" t="str">
            <v>AMS-FRUIT &amp; VEG</v>
          </cell>
          <cell r="L85" t="str">
            <v>103602004031220</v>
          </cell>
          <cell r="M85" t="str">
            <v>VEGETABLES/CORN/CANNED</v>
          </cell>
          <cell r="N85">
            <v>36252</v>
          </cell>
        </row>
        <row r="86">
          <cell r="A86">
            <v>100315</v>
          </cell>
          <cell r="B86" t="str">
            <v>PEAS CAN-6/10</v>
          </cell>
          <cell r="C86">
            <v>0.50380000000000003</v>
          </cell>
          <cell r="D86" t="str">
            <v>LB</v>
          </cell>
          <cell r="E86">
            <v>912</v>
          </cell>
          <cell r="F86" t="str">
            <v>1000</v>
          </cell>
          <cell r="G86" t="str">
            <v>DOMESTIC STATISTICAL 1000</v>
          </cell>
          <cell r="H86" t="str">
            <v>703010</v>
          </cell>
          <cell r="I86" t="str">
            <v>VEGETABLE, CANNED</v>
          </cell>
          <cell r="J86" t="str">
            <v>110</v>
          </cell>
          <cell r="K86" t="str">
            <v>AMS-FRUIT &amp; VEG</v>
          </cell>
          <cell r="L86" t="str">
            <v>103602006031220</v>
          </cell>
          <cell r="M86" t="str">
            <v>VEGETABLES/PEAS/CANNED</v>
          </cell>
          <cell r="N86">
            <v>36024</v>
          </cell>
        </row>
        <row r="87">
          <cell r="A87">
            <v>100317</v>
          </cell>
          <cell r="B87" t="str">
            <v>SWEET POTATOES W/ SYRUP CAN-6/10</v>
          </cell>
          <cell r="C87">
            <v>0.64259999999999995</v>
          </cell>
          <cell r="D87" t="str">
            <v>LB</v>
          </cell>
          <cell r="E87">
            <v>912</v>
          </cell>
          <cell r="F87" t="str">
            <v>1000</v>
          </cell>
          <cell r="G87" t="str">
            <v>DOMESTIC STATISTICAL 1000</v>
          </cell>
          <cell r="H87" t="str">
            <v>703010</v>
          </cell>
          <cell r="I87" t="str">
            <v>VEGETABLE, CANNED</v>
          </cell>
          <cell r="J87" t="str">
            <v>110</v>
          </cell>
          <cell r="K87" t="str">
            <v>AMS-FRUIT &amp; VEG</v>
          </cell>
          <cell r="L87" t="str">
            <v>103602010031220</v>
          </cell>
          <cell r="M87" t="str">
            <v>VEGETABLES/SWEET POTATO/CANNED</v>
          </cell>
          <cell r="N87">
            <v>36936</v>
          </cell>
        </row>
        <row r="88">
          <cell r="A88">
            <v>100327</v>
          </cell>
          <cell r="B88" t="str">
            <v>TOMATO PASTE CAN-6/10</v>
          </cell>
          <cell r="C88">
            <v>0.58930000000000005</v>
          </cell>
          <cell r="D88" t="str">
            <v>LB</v>
          </cell>
          <cell r="E88">
            <v>912</v>
          </cell>
          <cell r="F88" t="str">
            <v>1000</v>
          </cell>
          <cell r="G88" t="str">
            <v>DOMESTIC STATISTICAL 1000</v>
          </cell>
          <cell r="H88" t="str">
            <v>703010</v>
          </cell>
          <cell r="I88" t="str">
            <v>VEGETABLE, CANNED</v>
          </cell>
          <cell r="J88" t="str">
            <v>110</v>
          </cell>
          <cell r="K88" t="str">
            <v>AMS-FRUIT &amp; VEG</v>
          </cell>
          <cell r="L88" t="str">
            <v>103602011031220</v>
          </cell>
          <cell r="M88" t="str">
            <v>VEGETABLES/TOMATOES/CANNED</v>
          </cell>
          <cell r="N88">
            <v>37962</v>
          </cell>
        </row>
        <row r="89">
          <cell r="A89">
            <v>100329</v>
          </cell>
          <cell r="B89" t="str">
            <v>TOMATO DICED CAN-6/10</v>
          </cell>
          <cell r="C89">
            <v>0.372</v>
          </cell>
          <cell r="D89" t="str">
            <v>LB</v>
          </cell>
          <cell r="E89">
            <v>912</v>
          </cell>
          <cell r="F89" t="str">
            <v>1000</v>
          </cell>
          <cell r="G89" t="str">
            <v>DOMESTIC STATISTICAL 1000</v>
          </cell>
          <cell r="H89" t="str">
            <v>703010</v>
          </cell>
          <cell r="I89" t="str">
            <v>VEGETABLE, CANNED</v>
          </cell>
          <cell r="J89" t="str">
            <v>110</v>
          </cell>
          <cell r="K89" t="str">
            <v>AMS-FRUIT &amp; VEG</v>
          </cell>
          <cell r="L89" t="str">
            <v>103602011031220</v>
          </cell>
          <cell r="M89" t="str">
            <v>VEGETABLES/TOMATOES/CANNED</v>
          </cell>
          <cell r="N89">
            <v>34884</v>
          </cell>
        </row>
        <row r="90">
          <cell r="A90">
            <v>100330</v>
          </cell>
          <cell r="B90" t="str">
            <v>TOMATO SALSA CAN-6/10</v>
          </cell>
          <cell r="C90">
            <v>0.46079999999999999</v>
          </cell>
          <cell r="D90" t="str">
            <v>LB</v>
          </cell>
          <cell r="E90">
            <v>912</v>
          </cell>
          <cell r="F90" t="str">
            <v>1000</v>
          </cell>
          <cell r="G90" t="str">
            <v>DOMESTIC STATISTICAL 1000</v>
          </cell>
          <cell r="H90" t="str">
            <v>703010</v>
          </cell>
          <cell r="I90" t="str">
            <v>VEGETABLE, CANNED</v>
          </cell>
          <cell r="J90" t="str">
            <v>110</v>
          </cell>
          <cell r="K90" t="str">
            <v>AMS-FRUIT &amp; VEG</v>
          </cell>
          <cell r="L90" t="str">
            <v>103602011031220</v>
          </cell>
          <cell r="M90" t="str">
            <v>VEGETABLES/TOMATOES/CANNED</v>
          </cell>
          <cell r="N90">
            <v>36252</v>
          </cell>
        </row>
        <row r="91">
          <cell r="A91">
            <v>100332</v>
          </cell>
          <cell r="B91" t="str">
            <v>TOMATO PASTE FOR BULK PROCESSING</v>
          </cell>
          <cell r="C91">
            <v>0.45300000000000001</v>
          </cell>
          <cell r="D91" t="str">
            <v>LB</v>
          </cell>
          <cell r="E91">
            <v>14</v>
          </cell>
          <cell r="F91" t="str">
            <v>1000</v>
          </cell>
          <cell r="G91" t="str">
            <v>DOMESTIC STATISTICAL 1000</v>
          </cell>
          <cell r="H91" t="str">
            <v>703010</v>
          </cell>
          <cell r="I91" t="str">
            <v>VEGETABLE, CANNED</v>
          </cell>
          <cell r="J91" t="str">
            <v>110</v>
          </cell>
          <cell r="K91" t="str">
            <v>AMS-FRUIT &amp; VEG</v>
          </cell>
          <cell r="L91" t="str">
            <v>103602011031220</v>
          </cell>
          <cell r="M91" t="str">
            <v>VEGETABLES/TOMATOES/CANNED</v>
          </cell>
          <cell r="N91">
            <v>39900</v>
          </cell>
        </row>
        <row r="92">
          <cell r="A92">
            <v>100334</v>
          </cell>
          <cell r="B92" t="str">
            <v>TOMATO SAUCE CAN-6/10</v>
          </cell>
          <cell r="C92">
            <v>0.33610000000000001</v>
          </cell>
          <cell r="D92" t="str">
            <v>LB</v>
          </cell>
          <cell r="E92">
            <v>912</v>
          </cell>
          <cell r="F92" t="str">
            <v>1000</v>
          </cell>
          <cell r="G92" t="str">
            <v>DOMESTIC STATISTICAL 1000</v>
          </cell>
          <cell r="H92" t="str">
            <v>703010</v>
          </cell>
          <cell r="I92" t="str">
            <v>VEGETABLE, CANNED</v>
          </cell>
          <cell r="J92" t="str">
            <v>110</v>
          </cell>
          <cell r="K92" t="str">
            <v>AMS-FRUIT &amp; VEG</v>
          </cell>
          <cell r="L92" t="str">
            <v>103602011031220</v>
          </cell>
          <cell r="M92" t="str">
            <v>VEGETABLES/TOMATOES/CANNED</v>
          </cell>
          <cell r="N92">
            <v>36252</v>
          </cell>
        </row>
        <row r="93">
          <cell r="A93">
            <v>100336</v>
          </cell>
          <cell r="B93" t="str">
            <v>SPAGHETTI SAUCE MEATLESS CAN-6/10</v>
          </cell>
          <cell r="C93">
            <v>0.36309999999999998</v>
          </cell>
          <cell r="D93" t="str">
            <v>LB</v>
          </cell>
          <cell r="E93">
            <v>952</v>
          </cell>
          <cell r="F93" t="str">
            <v>1000</v>
          </cell>
          <cell r="G93" t="str">
            <v>DOMESTIC STATISTICAL 1000</v>
          </cell>
          <cell r="H93" t="str">
            <v>703010</v>
          </cell>
          <cell r="I93" t="str">
            <v>VEGETABLE, CANNED</v>
          </cell>
          <cell r="J93" t="str">
            <v>110</v>
          </cell>
          <cell r="K93" t="str">
            <v>AMS-FRUIT &amp; VEG</v>
          </cell>
          <cell r="L93" t="str">
            <v>103602011031220</v>
          </cell>
          <cell r="M93" t="str">
            <v>VEGETABLES/TOMATOES/CANNED</v>
          </cell>
          <cell r="N93">
            <v>37842</v>
          </cell>
        </row>
        <row r="94">
          <cell r="A94">
            <v>100340</v>
          </cell>
          <cell r="B94" t="str">
            <v>POTATOES RUSSET FRESH CTN-50 LB</v>
          </cell>
          <cell r="C94">
            <v>0</v>
          </cell>
          <cell r="D94" t="str">
            <v>LB</v>
          </cell>
          <cell r="E94">
            <v>800</v>
          </cell>
          <cell r="F94" t="str">
            <v>1000</v>
          </cell>
          <cell r="G94" t="str">
            <v>DOMESTIC STATISTICAL 1000</v>
          </cell>
          <cell r="H94" t="str">
            <v>703030</v>
          </cell>
          <cell r="I94" t="str">
            <v>VEGETABLE, FRESH</v>
          </cell>
          <cell r="J94" t="str">
            <v>110</v>
          </cell>
          <cell r="K94" t="str">
            <v>AMS-FRUIT &amp; VEG</v>
          </cell>
          <cell r="L94" t="str">
            <v>103602007031380</v>
          </cell>
          <cell r="M94" t="str">
            <v>VEGETABLES/POTATO/FRESH</v>
          </cell>
          <cell r="N94">
            <v>40000</v>
          </cell>
        </row>
        <row r="95">
          <cell r="A95">
            <v>100343</v>
          </cell>
          <cell r="B95" t="str">
            <v>SWEET POTATO FRESH CTN-40 LB</v>
          </cell>
          <cell r="C95">
            <v>0</v>
          </cell>
          <cell r="D95" t="str">
            <v>LB</v>
          </cell>
          <cell r="E95">
            <v>1000</v>
          </cell>
          <cell r="F95" t="str">
            <v>1000</v>
          </cell>
          <cell r="G95" t="str">
            <v>DOMESTIC STATISTICAL 1000</v>
          </cell>
          <cell r="H95" t="str">
            <v>703030</v>
          </cell>
          <cell r="I95" t="str">
            <v>VEGETABLE, FRESH</v>
          </cell>
          <cell r="J95" t="str">
            <v>110</v>
          </cell>
          <cell r="K95" t="str">
            <v>AMS-FRUIT &amp; VEG</v>
          </cell>
          <cell r="L95" t="str">
            <v>103602010031380</v>
          </cell>
          <cell r="M95" t="str">
            <v>VEGETABLES/SWEET POTATO/FRESH</v>
          </cell>
          <cell r="N95">
            <v>40000</v>
          </cell>
        </row>
        <row r="96">
          <cell r="A96">
            <v>100348</v>
          </cell>
          <cell r="B96" t="str">
            <v>CORN FRZ CTN-30 LB</v>
          </cell>
          <cell r="C96">
            <v>0.53559999999999997</v>
          </cell>
          <cell r="D96" t="str">
            <v>LB</v>
          </cell>
          <cell r="E96">
            <v>1320</v>
          </cell>
          <cell r="F96" t="str">
            <v>1000</v>
          </cell>
          <cell r="G96" t="str">
            <v>DOMESTIC STATISTICAL 1000</v>
          </cell>
          <cell r="H96" t="str">
            <v>703040</v>
          </cell>
          <cell r="I96" t="str">
            <v>VEGETABLE, FROZEN</v>
          </cell>
          <cell r="J96" t="str">
            <v>110</v>
          </cell>
          <cell r="K96" t="str">
            <v>AMS-FRUIT &amp; VEG</v>
          </cell>
          <cell r="L96" t="str">
            <v>103602004031400</v>
          </cell>
          <cell r="M96" t="str">
            <v>VEGETABLES/CORN/FROZEN</v>
          </cell>
          <cell r="N96">
            <v>39600</v>
          </cell>
        </row>
        <row r="97">
          <cell r="A97">
            <v>100350</v>
          </cell>
          <cell r="B97" t="str">
            <v>PEAS GREEN FRZ CTN-30 LB</v>
          </cell>
          <cell r="C97">
            <v>0.67769999999999997</v>
          </cell>
          <cell r="D97" t="str">
            <v>LB</v>
          </cell>
          <cell r="E97">
            <v>1320</v>
          </cell>
          <cell r="F97" t="str">
            <v>1000</v>
          </cell>
          <cell r="G97" t="str">
            <v>DOMESTIC STATISTICAL 1000</v>
          </cell>
          <cell r="H97" t="str">
            <v>703040</v>
          </cell>
          <cell r="I97" t="str">
            <v>VEGETABLE, FROZEN</v>
          </cell>
          <cell r="J97" t="str">
            <v>110</v>
          </cell>
          <cell r="K97" t="str">
            <v>AMS-FRUIT &amp; VEG</v>
          </cell>
          <cell r="L97" t="str">
            <v>103602006031400</v>
          </cell>
          <cell r="M97" t="str">
            <v>VEGETABLES/PEAS/FROZEN</v>
          </cell>
          <cell r="N97">
            <v>39600</v>
          </cell>
        </row>
        <row r="98">
          <cell r="A98">
            <v>100351</v>
          </cell>
          <cell r="B98" t="str">
            <v>BEANS GREEN FRZ CTN-30 LB</v>
          </cell>
          <cell r="C98">
            <v>0.53410000000000002</v>
          </cell>
          <cell r="D98" t="str">
            <v>LB</v>
          </cell>
          <cell r="E98">
            <v>1320</v>
          </cell>
          <cell r="F98" t="str">
            <v>1000</v>
          </cell>
          <cell r="G98" t="str">
            <v>DOMESTIC STATISTICAL 1000</v>
          </cell>
          <cell r="H98" t="str">
            <v>703040</v>
          </cell>
          <cell r="I98" t="str">
            <v>VEGETABLE, FROZEN</v>
          </cell>
          <cell r="J98" t="str">
            <v>110</v>
          </cell>
          <cell r="K98" t="str">
            <v>AMS-FRUIT &amp; VEG</v>
          </cell>
          <cell r="L98" t="str">
            <v>103602002531400</v>
          </cell>
          <cell r="M98" t="str">
            <v>VEGETABLES/BEANS GREEN/FROZEN</v>
          </cell>
          <cell r="N98">
            <v>39600</v>
          </cell>
        </row>
        <row r="99">
          <cell r="A99">
            <v>100352</v>
          </cell>
          <cell r="B99" t="str">
            <v>CARROTS FRZ CTN-30 LB</v>
          </cell>
          <cell r="C99">
            <v>0.48170000000000002</v>
          </cell>
          <cell r="D99" t="str">
            <v>LB</v>
          </cell>
          <cell r="E99">
            <v>1320</v>
          </cell>
          <cell r="F99" t="str">
            <v>1000</v>
          </cell>
          <cell r="G99" t="str">
            <v>DOMESTIC STATISTICAL 1000</v>
          </cell>
          <cell r="H99" t="str">
            <v>703040</v>
          </cell>
          <cell r="I99" t="str">
            <v>VEGETABLE, FROZEN</v>
          </cell>
          <cell r="J99" t="str">
            <v>110</v>
          </cell>
          <cell r="K99" t="str">
            <v>AMS-FRUIT &amp; VEG</v>
          </cell>
          <cell r="L99" t="str">
            <v>103602003031400</v>
          </cell>
          <cell r="M99" t="str">
            <v>VEGETABLES/CARROTS/FROZEN</v>
          </cell>
          <cell r="N99">
            <v>39600</v>
          </cell>
        </row>
        <row r="100">
          <cell r="A100">
            <v>100355</v>
          </cell>
          <cell r="B100" t="str">
            <v>POTATOES WEDGE FRZ PKG-6/5 LB</v>
          </cell>
          <cell r="C100">
            <v>0.61099999999999999</v>
          </cell>
          <cell r="D100" t="str">
            <v>LB</v>
          </cell>
          <cell r="E100">
            <v>1320</v>
          </cell>
          <cell r="F100" t="str">
            <v>1000</v>
          </cell>
          <cell r="G100" t="str">
            <v>DOMESTIC STATISTICAL 1000</v>
          </cell>
          <cell r="H100" t="str">
            <v>703040</v>
          </cell>
          <cell r="I100" t="str">
            <v>VEGETABLE, FROZEN</v>
          </cell>
          <cell r="J100" t="str">
            <v>110</v>
          </cell>
          <cell r="K100" t="str">
            <v>AMS-FRUIT &amp; VEG</v>
          </cell>
          <cell r="L100" t="str">
            <v>103602007031400</v>
          </cell>
          <cell r="M100" t="str">
            <v>VEGETABLES/POTATO/FROZEN</v>
          </cell>
          <cell r="N100">
            <v>39600</v>
          </cell>
        </row>
        <row r="101">
          <cell r="A101">
            <v>100356</v>
          </cell>
          <cell r="B101" t="str">
            <v>POTATOES WEDGE FAT FREE FRZ PKG-6/5 LB</v>
          </cell>
          <cell r="C101">
            <v>0.6623</v>
          </cell>
          <cell r="D101" t="str">
            <v>LB</v>
          </cell>
          <cell r="E101">
            <v>1320</v>
          </cell>
          <cell r="F101" t="str">
            <v>1000</v>
          </cell>
          <cell r="G101" t="str">
            <v>DOMESTIC STATISTICAL 1000</v>
          </cell>
          <cell r="H101" t="str">
            <v>703040</v>
          </cell>
          <cell r="I101" t="str">
            <v>VEGETABLE, FROZEN</v>
          </cell>
          <cell r="J101" t="str">
            <v>110</v>
          </cell>
          <cell r="K101" t="str">
            <v>AMS-FRUIT &amp; VEG</v>
          </cell>
          <cell r="L101" t="str">
            <v>103602007031400</v>
          </cell>
          <cell r="M101" t="str">
            <v>VEGETABLES/POTATO/FROZEN</v>
          </cell>
          <cell r="N101">
            <v>39600</v>
          </cell>
        </row>
        <row r="102">
          <cell r="A102">
            <v>100357</v>
          </cell>
          <cell r="B102" t="str">
            <v>POTATOES OVENS FRY PKG-6/5 LB</v>
          </cell>
          <cell r="C102">
            <v>0.56479999999999997</v>
          </cell>
          <cell r="D102" t="str">
            <v>LB</v>
          </cell>
          <cell r="E102">
            <v>1320</v>
          </cell>
          <cell r="F102" t="str">
            <v>1000</v>
          </cell>
          <cell r="G102" t="str">
            <v>DOMESTIC STATISTICAL 1000</v>
          </cell>
          <cell r="H102" t="str">
            <v>703040</v>
          </cell>
          <cell r="I102" t="str">
            <v>VEGETABLE, FROZEN</v>
          </cell>
          <cell r="J102" t="str">
            <v>110</v>
          </cell>
          <cell r="K102" t="str">
            <v>AMS-FRUIT &amp; VEG</v>
          </cell>
          <cell r="L102" t="str">
            <v>103602007031400</v>
          </cell>
          <cell r="M102" t="str">
            <v>VEGETABLES/POTATO/FROZEN</v>
          </cell>
          <cell r="N102">
            <v>39600</v>
          </cell>
        </row>
        <row r="103">
          <cell r="A103">
            <v>100359</v>
          </cell>
          <cell r="B103" t="str">
            <v>BEANS BLACK TURTLE CAN-6/10</v>
          </cell>
          <cell r="C103">
            <v>0.38440000000000002</v>
          </cell>
          <cell r="D103" t="str">
            <v>LB</v>
          </cell>
          <cell r="E103">
            <v>864</v>
          </cell>
          <cell r="F103" t="str">
            <v>1000</v>
          </cell>
          <cell r="G103" t="str">
            <v>DOMESTIC STATISTICAL 1000</v>
          </cell>
          <cell r="H103" t="str">
            <v>703010</v>
          </cell>
          <cell r="I103" t="str">
            <v>VEGETABLE, CANNED</v>
          </cell>
          <cell r="J103" t="str">
            <v>110</v>
          </cell>
          <cell r="K103" t="str">
            <v>AMS-FRUIT &amp; VEG</v>
          </cell>
          <cell r="L103" t="str">
            <v>103602002031220</v>
          </cell>
          <cell r="M103" t="str">
            <v>VEGETABLES/BEANS/CANNED</v>
          </cell>
          <cell r="N103">
            <v>34992</v>
          </cell>
        </row>
        <row r="104">
          <cell r="A104">
            <v>100360</v>
          </cell>
          <cell r="B104" t="str">
            <v>BEANS GARBANZO CAN-6/10</v>
          </cell>
          <cell r="C104">
            <v>0.36099999999999999</v>
          </cell>
          <cell r="D104" t="str">
            <v>LB</v>
          </cell>
          <cell r="E104">
            <v>864</v>
          </cell>
          <cell r="F104" t="str">
            <v>1000</v>
          </cell>
          <cell r="G104" t="str">
            <v>DOMESTIC STATISTICAL 1000</v>
          </cell>
          <cell r="H104" t="str">
            <v>703010</v>
          </cell>
          <cell r="I104" t="str">
            <v>VEGETABLE, CANNED</v>
          </cell>
          <cell r="J104" t="str">
            <v>110</v>
          </cell>
          <cell r="K104" t="str">
            <v>AMS-FRUIT &amp; VEG</v>
          </cell>
          <cell r="L104" t="str">
            <v>103602002031220</v>
          </cell>
          <cell r="M104" t="str">
            <v>VEGETABLES/BEANS/CANNED</v>
          </cell>
          <cell r="N104">
            <v>34992</v>
          </cell>
        </row>
        <row r="105">
          <cell r="A105">
            <v>100362</v>
          </cell>
          <cell r="B105" t="str">
            <v>BEANS REFRIED CAN-6/10</v>
          </cell>
          <cell r="C105">
            <v>0.41539999999999999</v>
          </cell>
          <cell r="D105" t="str">
            <v>LB</v>
          </cell>
          <cell r="E105">
            <v>864</v>
          </cell>
          <cell r="F105" t="str">
            <v>1000</v>
          </cell>
          <cell r="G105" t="str">
            <v>DOMESTIC STATISTICAL 1000</v>
          </cell>
          <cell r="H105" t="str">
            <v>703010</v>
          </cell>
          <cell r="I105" t="str">
            <v>VEGETABLE, CANNED</v>
          </cell>
          <cell r="J105" t="str">
            <v>110</v>
          </cell>
          <cell r="K105" t="str">
            <v>AMS-FRUIT &amp; VEG</v>
          </cell>
          <cell r="L105" t="str">
            <v>103602002031220</v>
          </cell>
          <cell r="M105" t="str">
            <v>VEGETABLES/BEANS/CANNED</v>
          </cell>
          <cell r="N105">
            <v>36288</v>
          </cell>
        </row>
        <row r="106">
          <cell r="A106">
            <v>100364</v>
          </cell>
          <cell r="B106" t="str">
            <v>BEANS VEGETARIAN CAN-6/10</v>
          </cell>
          <cell r="C106">
            <v>0.36270000000000002</v>
          </cell>
          <cell r="D106" t="str">
            <v>LB</v>
          </cell>
          <cell r="E106">
            <v>864</v>
          </cell>
          <cell r="F106" t="str">
            <v>1000</v>
          </cell>
          <cell r="G106" t="str">
            <v>DOMESTIC STATISTICAL 1000</v>
          </cell>
          <cell r="H106" t="str">
            <v>703010</v>
          </cell>
          <cell r="I106" t="str">
            <v>VEGETABLE, CANNED</v>
          </cell>
          <cell r="J106" t="str">
            <v>110</v>
          </cell>
          <cell r="K106" t="str">
            <v>AMS-FRUIT &amp; VEG</v>
          </cell>
          <cell r="L106" t="str">
            <v>103602002031220</v>
          </cell>
          <cell r="M106" t="str">
            <v>VEGETABLES/BEANS/CANNED</v>
          </cell>
          <cell r="N106">
            <v>34992</v>
          </cell>
        </row>
        <row r="107">
          <cell r="A107">
            <v>100365</v>
          </cell>
          <cell r="B107" t="str">
            <v>BEANS PINTO CAN-6/10</v>
          </cell>
          <cell r="C107">
            <v>0.34670000000000001</v>
          </cell>
          <cell r="D107" t="str">
            <v>LB</v>
          </cell>
          <cell r="E107">
            <v>864</v>
          </cell>
          <cell r="F107" t="str">
            <v>1000</v>
          </cell>
          <cell r="G107" t="str">
            <v>DOMESTIC STATISTICAL 1000</v>
          </cell>
          <cell r="H107" t="str">
            <v>703010</v>
          </cell>
          <cell r="I107" t="str">
            <v>VEGETABLE, CANNED</v>
          </cell>
          <cell r="J107" t="str">
            <v>110</v>
          </cell>
          <cell r="K107" t="str">
            <v>AMS-FRUIT &amp; VEG</v>
          </cell>
          <cell r="L107" t="str">
            <v>103602002031220</v>
          </cell>
          <cell r="M107" t="str">
            <v>VEGETABLES/BEANS/CANNED</v>
          </cell>
          <cell r="N107">
            <v>34992</v>
          </cell>
        </row>
        <row r="108">
          <cell r="A108">
            <v>100366</v>
          </cell>
          <cell r="B108" t="str">
            <v>BEANS SMALL RED CAN-6/10</v>
          </cell>
          <cell r="C108">
            <v>0.40479999999999999</v>
          </cell>
          <cell r="D108" t="str">
            <v>LB</v>
          </cell>
          <cell r="E108">
            <v>864</v>
          </cell>
          <cell r="F108" t="str">
            <v>1000</v>
          </cell>
          <cell r="G108" t="str">
            <v>DOMESTIC STATISTICAL 1000</v>
          </cell>
          <cell r="H108" t="str">
            <v>703010</v>
          </cell>
          <cell r="I108" t="str">
            <v>VEGETABLE, CANNED</v>
          </cell>
          <cell r="J108" t="str">
            <v>110</v>
          </cell>
          <cell r="K108" t="str">
            <v>AMS-FRUIT &amp; VEG</v>
          </cell>
          <cell r="L108" t="str">
            <v>103602002031220</v>
          </cell>
          <cell r="M108" t="str">
            <v>VEGETABLES/BEANS/CANNED</v>
          </cell>
          <cell r="N108">
            <v>34992</v>
          </cell>
        </row>
        <row r="109">
          <cell r="A109">
            <v>100368</v>
          </cell>
          <cell r="B109" t="str">
            <v>BEANS BLACKEYE CAN-6/10</v>
          </cell>
          <cell r="C109">
            <v>0.4133</v>
          </cell>
          <cell r="D109" t="str">
            <v>LB</v>
          </cell>
          <cell r="E109">
            <v>864</v>
          </cell>
          <cell r="F109" t="str">
            <v>1000</v>
          </cell>
          <cell r="G109" t="str">
            <v>DOMESTIC STATISTICAL 1000</v>
          </cell>
          <cell r="H109" t="str">
            <v>703010</v>
          </cell>
          <cell r="I109" t="str">
            <v>VEGETABLE, CANNED</v>
          </cell>
          <cell r="J109" t="str">
            <v>110</v>
          </cell>
          <cell r="K109" t="str">
            <v>AMS-FRUIT &amp; VEG</v>
          </cell>
          <cell r="L109" t="str">
            <v>103602002031220</v>
          </cell>
          <cell r="M109" t="str">
            <v>VEGETABLES/BEANS/CANNED</v>
          </cell>
          <cell r="N109">
            <v>34992</v>
          </cell>
        </row>
        <row r="110">
          <cell r="A110">
            <v>100369</v>
          </cell>
          <cell r="B110" t="str">
            <v>BEANS PINK CAN-6/10</v>
          </cell>
          <cell r="C110">
            <v>0.39190000000000003</v>
          </cell>
          <cell r="D110" t="str">
            <v>LB</v>
          </cell>
          <cell r="E110">
            <v>864</v>
          </cell>
          <cell r="F110" t="str">
            <v>1000</v>
          </cell>
          <cell r="G110" t="str">
            <v>DOMESTIC STATISTICAL 1000</v>
          </cell>
          <cell r="H110" t="str">
            <v>703010</v>
          </cell>
          <cell r="I110" t="str">
            <v>VEGETABLE, CANNED</v>
          </cell>
          <cell r="J110" t="str">
            <v>110</v>
          </cell>
          <cell r="K110" t="str">
            <v>AMS-FRUIT &amp; VEG</v>
          </cell>
          <cell r="L110" t="str">
            <v>103602002031220</v>
          </cell>
          <cell r="M110" t="str">
            <v>VEGETABLES/BEANS/CANNED</v>
          </cell>
          <cell r="N110">
            <v>34992</v>
          </cell>
        </row>
        <row r="111">
          <cell r="A111">
            <v>100370</v>
          </cell>
          <cell r="B111" t="str">
            <v>BEANS RED KIDNEY CAN-6/10</v>
          </cell>
          <cell r="C111">
            <v>0.41749999999999998</v>
          </cell>
          <cell r="D111" t="str">
            <v>LB</v>
          </cell>
          <cell r="E111">
            <v>864</v>
          </cell>
          <cell r="F111" t="str">
            <v>1000</v>
          </cell>
          <cell r="G111" t="str">
            <v>DOMESTIC STATISTICAL 1000</v>
          </cell>
          <cell r="H111" t="str">
            <v>703010</v>
          </cell>
          <cell r="I111" t="str">
            <v>VEGETABLE, CANNED</v>
          </cell>
          <cell r="J111" t="str">
            <v>110</v>
          </cell>
          <cell r="K111" t="str">
            <v>AMS-FRUIT &amp; VEG</v>
          </cell>
          <cell r="L111" t="str">
            <v>103602002031220</v>
          </cell>
          <cell r="M111" t="str">
            <v>VEGETABLES/BEANS/CANNED</v>
          </cell>
          <cell r="N111">
            <v>34992</v>
          </cell>
        </row>
        <row r="112">
          <cell r="A112">
            <v>100371</v>
          </cell>
          <cell r="B112" t="str">
            <v>BEANS BABY LIMA CAN-6/10</v>
          </cell>
          <cell r="C112">
            <v>0.47370000000000001</v>
          </cell>
          <cell r="D112" t="str">
            <v>LB</v>
          </cell>
          <cell r="E112">
            <v>864</v>
          </cell>
          <cell r="F112" t="str">
            <v>1000</v>
          </cell>
          <cell r="G112" t="str">
            <v>DOMESTIC STATISTICAL 1000</v>
          </cell>
          <cell r="H112" t="str">
            <v>703010</v>
          </cell>
          <cell r="I112" t="str">
            <v>VEGETABLE, CANNED</v>
          </cell>
          <cell r="J112" t="str">
            <v>110</v>
          </cell>
          <cell r="K112" t="str">
            <v>AMS-FRUIT &amp; VEG</v>
          </cell>
          <cell r="L112" t="str">
            <v>103602002031220</v>
          </cell>
          <cell r="M112" t="str">
            <v>VEGETABLES/BEANS/CANNED</v>
          </cell>
          <cell r="N112">
            <v>34992</v>
          </cell>
        </row>
        <row r="113">
          <cell r="A113">
            <v>100373</v>
          </cell>
          <cell r="B113" t="str">
            <v>BEANS GREAT NORTHERN CAN-6/10</v>
          </cell>
          <cell r="C113">
            <v>0.39660000000000001</v>
          </cell>
          <cell r="D113" t="str">
            <v>LB</v>
          </cell>
          <cell r="E113">
            <v>864</v>
          </cell>
          <cell r="F113" t="str">
            <v>1000</v>
          </cell>
          <cell r="G113" t="str">
            <v>DOMESTIC STATISTICAL 1000</v>
          </cell>
          <cell r="H113" t="str">
            <v>703010</v>
          </cell>
          <cell r="I113" t="str">
            <v>VEGETABLE, CANNED</v>
          </cell>
          <cell r="J113" t="str">
            <v>110</v>
          </cell>
          <cell r="K113" t="str">
            <v>AMS-FRUIT &amp; VEG</v>
          </cell>
          <cell r="L113" t="str">
            <v>103602002031220</v>
          </cell>
          <cell r="M113" t="str">
            <v>VEGETABLES/BEANS/CANNED</v>
          </cell>
          <cell r="N113">
            <v>34992</v>
          </cell>
        </row>
        <row r="114">
          <cell r="A114">
            <v>100381</v>
          </cell>
          <cell r="B114" t="str">
            <v>BEANS GREAT NORTHERN DRY BAG-25 LB</v>
          </cell>
          <cell r="C114">
            <v>0</v>
          </cell>
          <cell r="D114" t="str">
            <v>LB</v>
          </cell>
          <cell r="E114">
            <v>1600</v>
          </cell>
          <cell r="F114" t="str">
            <v>1000</v>
          </cell>
          <cell r="G114" t="str">
            <v>DOMESTIC STATISTICAL 1000</v>
          </cell>
          <cell r="H114" t="str">
            <v>704010</v>
          </cell>
          <cell r="I114" t="str">
            <v>BEANS, DRY</v>
          </cell>
          <cell r="J114" t="str">
            <v>110</v>
          </cell>
          <cell r="K114" t="str">
            <v>AMS-FRUIT &amp; VEG</v>
          </cell>
          <cell r="L114" t="str">
            <v>103602002031340</v>
          </cell>
          <cell r="M114" t="str">
            <v>VEGETABLES/BEANS/DRY</v>
          </cell>
          <cell r="N114">
            <v>40000</v>
          </cell>
        </row>
        <row r="115">
          <cell r="A115">
            <v>100383</v>
          </cell>
          <cell r="B115" t="str">
            <v>BEANS PINTO DRY BAG-25 LB</v>
          </cell>
          <cell r="C115">
            <v>0.3866</v>
          </cell>
          <cell r="D115" t="str">
            <v>LB</v>
          </cell>
          <cell r="E115">
            <v>1600</v>
          </cell>
          <cell r="F115" t="str">
            <v>1000</v>
          </cell>
          <cell r="G115" t="str">
            <v>DOMESTIC STATISTICAL 1000</v>
          </cell>
          <cell r="H115" t="str">
            <v>704010</v>
          </cell>
          <cell r="I115" t="str">
            <v>BEANS, DRY</v>
          </cell>
          <cell r="J115" t="str">
            <v>110</v>
          </cell>
          <cell r="K115" t="str">
            <v>AMS-FRUIT &amp; VEG</v>
          </cell>
          <cell r="L115" t="str">
            <v>103602002031340</v>
          </cell>
          <cell r="M115" t="str">
            <v>VEGETABLES/BEANS/DRY</v>
          </cell>
          <cell r="N115">
            <v>40000</v>
          </cell>
        </row>
        <row r="116">
          <cell r="A116">
            <v>100391</v>
          </cell>
          <cell r="B116" t="str">
            <v>PEANUTS ROASTED REG UNSL PKG-12/16 OZ</v>
          </cell>
          <cell r="C116">
            <v>1.5799000000000001</v>
          </cell>
          <cell r="D116" t="str">
            <v>LB</v>
          </cell>
          <cell r="E116">
            <v>2160</v>
          </cell>
          <cell r="F116" t="str">
            <v>1000</v>
          </cell>
          <cell r="G116" t="str">
            <v>DOMESTIC STATISTICAL 1000</v>
          </cell>
          <cell r="H116" t="str">
            <v>701010</v>
          </cell>
          <cell r="I116" t="str">
            <v>PEANUT PRODUCTS</v>
          </cell>
          <cell r="J116" t="str">
            <v>210</v>
          </cell>
          <cell r="K116" t="str">
            <v>FSA-DOMESTIC</v>
          </cell>
          <cell r="L116" t="str">
            <v>102202003031460</v>
          </cell>
          <cell r="M116" t="str">
            <v>NUTS/PEANUTS/PACKAGE</v>
          </cell>
          <cell r="N116">
            <v>25920</v>
          </cell>
        </row>
        <row r="117">
          <cell r="A117">
            <v>100396</v>
          </cell>
          <cell r="B117" t="str">
            <v>PEANUT BUTTER SMOOTH JAR-6/5 LB</v>
          </cell>
          <cell r="C117">
            <v>1.0126999999999999</v>
          </cell>
          <cell r="D117" t="str">
            <v>LB</v>
          </cell>
          <cell r="E117">
            <v>1232</v>
          </cell>
          <cell r="F117" t="str">
            <v>1000</v>
          </cell>
          <cell r="G117" t="str">
            <v>DOMESTIC STATISTICAL 1000</v>
          </cell>
          <cell r="H117" t="str">
            <v>701010</v>
          </cell>
          <cell r="I117" t="str">
            <v>PEANUT PRODUCTS</v>
          </cell>
          <cell r="J117" t="str">
            <v>210</v>
          </cell>
          <cell r="K117" t="str">
            <v>FSA-DOMESTIC</v>
          </cell>
          <cell r="L117" t="str">
            <v>102202002031200</v>
          </cell>
          <cell r="M117" t="str">
            <v>NUTS/PEANUT BUTTER/CANNED</v>
          </cell>
          <cell r="N117">
            <v>36960</v>
          </cell>
        </row>
        <row r="118">
          <cell r="A118">
            <v>100397</v>
          </cell>
          <cell r="B118" t="str">
            <v>PEANUT BUTTER SMOOTH DRUM-500 LB</v>
          </cell>
          <cell r="C118">
            <v>0.83579999999999999</v>
          </cell>
          <cell r="D118" t="str">
            <v>LB</v>
          </cell>
          <cell r="E118">
            <v>0</v>
          </cell>
          <cell r="F118" t="str">
            <v>1000</v>
          </cell>
          <cell r="G118" t="str">
            <v>DOMESTIC STATISTICAL 1000</v>
          </cell>
          <cell r="H118" t="str">
            <v>701010</v>
          </cell>
          <cell r="I118" t="str">
            <v>PEANUT PRODUCTS</v>
          </cell>
          <cell r="J118" t="str">
            <v>210</v>
          </cell>
          <cell r="K118" t="str">
            <v>FSA-DOMESTIC</v>
          </cell>
          <cell r="L118" t="str">
            <v>102202002031180</v>
          </cell>
          <cell r="M118" t="str">
            <v>NUTS/PEANUT BUTTER/BULK</v>
          </cell>
          <cell r="N118">
            <v>40000</v>
          </cell>
        </row>
        <row r="119">
          <cell r="A119">
            <v>100400</v>
          </cell>
          <cell r="B119" t="str">
            <v>FLOUR ALL PURP ENRCH BLCH BAG-8/5 LB</v>
          </cell>
          <cell r="C119">
            <v>0.25769999999999998</v>
          </cell>
          <cell r="D119" t="str">
            <v>LB</v>
          </cell>
          <cell r="E119">
            <v>1071</v>
          </cell>
          <cell r="F119" t="str">
            <v>1000</v>
          </cell>
          <cell r="G119" t="str">
            <v>DOMESTIC STATISTICAL 1000</v>
          </cell>
          <cell r="H119" t="str">
            <v>506020</v>
          </cell>
          <cell r="I119" t="str">
            <v>FLOUR, WHEAT</v>
          </cell>
          <cell r="J119" t="str">
            <v>210</v>
          </cell>
          <cell r="K119" t="str">
            <v>FSA-DOMESTIC</v>
          </cell>
          <cell r="L119" t="str">
            <v>100802001031100</v>
          </cell>
          <cell r="M119" t="str">
            <v>FLOUR/ALL PURPOSE/BAG</v>
          </cell>
          <cell r="N119">
            <v>42840</v>
          </cell>
        </row>
        <row r="120">
          <cell r="A120">
            <v>100408</v>
          </cell>
          <cell r="B120" t="str">
            <v>FLOUR WHOLE WHEAT BAG-25 LB</v>
          </cell>
          <cell r="C120">
            <v>0.2074</v>
          </cell>
          <cell r="D120" t="str">
            <v>LB</v>
          </cell>
          <cell r="E120">
            <v>1728</v>
          </cell>
          <cell r="F120" t="str">
            <v>1000</v>
          </cell>
          <cell r="G120" t="str">
            <v>DOMESTIC STATISTICAL 1000</v>
          </cell>
          <cell r="H120" t="str">
            <v>506020</v>
          </cell>
          <cell r="I120" t="str">
            <v>FLOUR, WHEAT</v>
          </cell>
          <cell r="J120" t="str">
            <v>210</v>
          </cell>
          <cell r="K120" t="str">
            <v>FSA-DOMESTIC</v>
          </cell>
          <cell r="L120" t="str">
            <v>100802007031100</v>
          </cell>
          <cell r="M120" t="str">
            <v>FLOUR/WHOLE WHEAT/BAG</v>
          </cell>
          <cell r="N120">
            <v>43200</v>
          </cell>
        </row>
        <row r="121">
          <cell r="A121">
            <v>100409</v>
          </cell>
          <cell r="B121" t="str">
            <v>FLOUR WHOLE WHEAT BAG-50 LB</v>
          </cell>
          <cell r="C121">
            <v>0.22700000000000001</v>
          </cell>
          <cell r="D121" t="str">
            <v>LB</v>
          </cell>
          <cell r="E121">
            <v>864</v>
          </cell>
          <cell r="F121" t="str">
            <v>1000</v>
          </cell>
          <cell r="G121" t="str">
            <v>DOMESTIC STATISTICAL 1000</v>
          </cell>
          <cell r="H121" t="str">
            <v>506020</v>
          </cell>
          <cell r="I121" t="str">
            <v>FLOUR, WHEAT</v>
          </cell>
          <cell r="J121" t="str">
            <v>210</v>
          </cell>
          <cell r="K121" t="str">
            <v>FSA-DOMESTIC</v>
          </cell>
          <cell r="L121" t="str">
            <v>100802007031100</v>
          </cell>
          <cell r="M121" t="str">
            <v>FLOUR/WHOLE WHEAT/BAG</v>
          </cell>
          <cell r="N121">
            <v>43200</v>
          </cell>
        </row>
        <row r="122">
          <cell r="A122">
            <v>100410</v>
          </cell>
          <cell r="B122" t="str">
            <v>FLOUR WHOLE WHEAT BAG-8/5 LB</v>
          </cell>
          <cell r="C122">
            <v>0.24030000000000001</v>
          </cell>
          <cell r="D122" t="str">
            <v>LB</v>
          </cell>
          <cell r="E122">
            <v>1071</v>
          </cell>
          <cell r="F122" t="str">
            <v>1000</v>
          </cell>
          <cell r="G122" t="str">
            <v>DOMESTIC STATISTICAL 1000</v>
          </cell>
          <cell r="H122" t="str">
            <v>506020</v>
          </cell>
          <cell r="I122" t="str">
            <v>FLOUR, WHEAT</v>
          </cell>
          <cell r="J122" t="str">
            <v>210</v>
          </cell>
          <cell r="K122" t="str">
            <v>FSA-DOMESTIC</v>
          </cell>
          <cell r="L122" t="str">
            <v>100802007031100</v>
          </cell>
          <cell r="M122" t="str">
            <v>FLOUR/WHOLE WHEAT/BAG</v>
          </cell>
          <cell r="N122">
            <v>42840</v>
          </cell>
        </row>
        <row r="123">
          <cell r="A123">
            <v>100411</v>
          </cell>
          <cell r="B123" t="str">
            <v>FLOUR BAKER HARD WHT BLCH BAG-50 LB</v>
          </cell>
          <cell r="C123">
            <v>0.26690000000000003</v>
          </cell>
          <cell r="D123" t="str">
            <v>LB</v>
          </cell>
          <cell r="E123">
            <v>864</v>
          </cell>
          <cell r="F123" t="str">
            <v>1000</v>
          </cell>
          <cell r="G123" t="str">
            <v>DOMESTIC STATISTICAL 1000</v>
          </cell>
          <cell r="H123" t="str">
            <v>506015</v>
          </cell>
          <cell r="I123" t="str">
            <v>FLOUR, BAKERY</v>
          </cell>
          <cell r="J123" t="str">
            <v>210</v>
          </cell>
          <cell r="K123" t="str">
            <v>FSA-DOMESTIC</v>
          </cell>
          <cell r="L123" t="str">
            <v>100802002031100</v>
          </cell>
          <cell r="M123" t="str">
            <v>FLOUR/BAKER/BAG</v>
          </cell>
          <cell r="N123">
            <v>43200</v>
          </cell>
        </row>
        <row r="124">
          <cell r="A124">
            <v>100413</v>
          </cell>
          <cell r="B124" t="str">
            <v>FLOUR BAKER HARD UNBLCH BAG-50 LB</v>
          </cell>
          <cell r="C124">
            <v>0.2384</v>
          </cell>
          <cell r="D124" t="str">
            <v>LB</v>
          </cell>
          <cell r="E124">
            <v>864</v>
          </cell>
          <cell r="F124" t="str">
            <v>1000</v>
          </cell>
          <cell r="G124" t="str">
            <v>DOMESTIC STATISTICAL 1000</v>
          </cell>
          <cell r="H124" t="str">
            <v>506015</v>
          </cell>
          <cell r="I124" t="str">
            <v>FLOUR, BAKERY</v>
          </cell>
          <cell r="J124" t="str">
            <v>210</v>
          </cell>
          <cell r="K124" t="str">
            <v>FSA-DOMESTIC</v>
          </cell>
          <cell r="L124" t="str">
            <v>100802002031100</v>
          </cell>
          <cell r="M124" t="str">
            <v>FLOUR/BAKER/BAG</v>
          </cell>
          <cell r="N124">
            <v>43200</v>
          </cell>
        </row>
        <row r="125">
          <cell r="A125">
            <v>100417</v>
          </cell>
          <cell r="B125" t="str">
            <v>FLOUR BAKER HARD WHT BLCH-BULK</v>
          </cell>
          <cell r="C125">
            <v>0.20030000000000001</v>
          </cell>
          <cell r="D125" t="str">
            <v>LB</v>
          </cell>
          <cell r="E125">
            <v>0</v>
          </cell>
          <cell r="F125" t="str">
            <v>1000</v>
          </cell>
          <cell r="G125" t="str">
            <v>DOMESTIC STATISTICAL 1000</v>
          </cell>
          <cell r="H125" t="str">
            <v>506015</v>
          </cell>
          <cell r="I125" t="str">
            <v>FLOUR, BAKERY</v>
          </cell>
          <cell r="J125" t="str">
            <v>210</v>
          </cell>
          <cell r="K125" t="str">
            <v>FSA-DOMESTIC</v>
          </cell>
          <cell r="L125" t="str">
            <v>100802002031180</v>
          </cell>
          <cell r="M125" t="str">
            <v>FLOUR/BAKER/BULK</v>
          </cell>
          <cell r="N125">
            <v>45000</v>
          </cell>
        </row>
        <row r="126">
          <cell r="A126">
            <v>100418</v>
          </cell>
          <cell r="B126" t="str">
            <v>FLOUR BAKER HARD WHT UNBLCH-BULK</v>
          </cell>
          <cell r="C126">
            <v>0.20030000000000001</v>
          </cell>
          <cell r="D126" t="str">
            <v>LB</v>
          </cell>
          <cell r="E126">
            <v>0</v>
          </cell>
          <cell r="F126" t="str">
            <v>1000</v>
          </cell>
          <cell r="G126" t="str">
            <v>DOMESTIC STATISTICAL 1000</v>
          </cell>
          <cell r="H126" t="str">
            <v>506015</v>
          </cell>
          <cell r="I126" t="str">
            <v>FLOUR, BAKERY</v>
          </cell>
          <cell r="J126" t="str">
            <v>210</v>
          </cell>
          <cell r="K126" t="str">
            <v>FSA-DOMESTIC</v>
          </cell>
          <cell r="L126" t="str">
            <v>100802002031180</v>
          </cell>
          <cell r="M126" t="str">
            <v>FLOUR/BAKER/BULK</v>
          </cell>
          <cell r="N126">
            <v>45000</v>
          </cell>
        </row>
        <row r="127">
          <cell r="A127">
            <v>100419</v>
          </cell>
          <cell r="B127" t="str">
            <v>FLOUR BAKER HEARTH BLCH-BULK</v>
          </cell>
          <cell r="C127">
            <v>0.22159999999999999</v>
          </cell>
          <cell r="D127" t="str">
            <v>LB</v>
          </cell>
          <cell r="E127">
            <v>0</v>
          </cell>
          <cell r="F127" t="str">
            <v>1000</v>
          </cell>
          <cell r="G127" t="str">
            <v>DOMESTIC STATISTICAL 1000</v>
          </cell>
          <cell r="H127" t="str">
            <v>506015</v>
          </cell>
          <cell r="I127" t="str">
            <v>FLOUR, BAKERY</v>
          </cell>
          <cell r="J127" t="str">
            <v>210</v>
          </cell>
          <cell r="K127" t="str">
            <v>FSA-DOMESTIC</v>
          </cell>
          <cell r="L127" t="str">
            <v>100802002031180</v>
          </cell>
          <cell r="M127" t="str">
            <v>FLOUR/BAKER/BULK</v>
          </cell>
          <cell r="N127">
            <v>45000</v>
          </cell>
        </row>
        <row r="128">
          <cell r="A128">
            <v>100420</v>
          </cell>
          <cell r="B128" t="str">
            <v>FLOUR BAKER HEARTH UNBLCH-BULK</v>
          </cell>
          <cell r="C128">
            <v>0.2233</v>
          </cell>
          <cell r="D128" t="str">
            <v>LB</v>
          </cell>
          <cell r="E128">
            <v>0</v>
          </cell>
          <cell r="F128" t="str">
            <v>1000</v>
          </cell>
          <cell r="G128" t="str">
            <v>DOMESTIC STATISTICAL 1000</v>
          </cell>
          <cell r="H128" t="str">
            <v>506015</v>
          </cell>
          <cell r="I128" t="str">
            <v>FLOUR, BAKERY</v>
          </cell>
          <cell r="J128" t="str">
            <v>210</v>
          </cell>
          <cell r="K128" t="str">
            <v>FSA-DOMESTIC</v>
          </cell>
          <cell r="L128" t="str">
            <v>100802002031180</v>
          </cell>
          <cell r="M128" t="str">
            <v>FLOUR/BAKER/BULK</v>
          </cell>
          <cell r="N128">
            <v>45000</v>
          </cell>
        </row>
        <row r="129">
          <cell r="A129">
            <v>100421</v>
          </cell>
          <cell r="B129" t="str">
            <v>FLOUR BAKER SOFT UNBLCH-BULK</v>
          </cell>
          <cell r="C129">
            <v>0.22259999999999999</v>
          </cell>
          <cell r="D129" t="str">
            <v>LB</v>
          </cell>
          <cell r="E129">
            <v>0</v>
          </cell>
          <cell r="F129" t="str">
            <v>1000</v>
          </cell>
          <cell r="G129" t="str">
            <v>DOMESTIC STATISTICAL 1000</v>
          </cell>
          <cell r="H129" t="str">
            <v>506015</v>
          </cell>
          <cell r="I129" t="str">
            <v>FLOUR, BAKERY</v>
          </cell>
          <cell r="J129" t="str">
            <v>210</v>
          </cell>
          <cell r="K129" t="str">
            <v>FSA-DOMESTIC</v>
          </cell>
          <cell r="L129" t="str">
            <v>100802002031180</v>
          </cell>
          <cell r="M129" t="str">
            <v>FLOUR/BAKER/BULK</v>
          </cell>
          <cell r="N129">
            <v>45000</v>
          </cell>
        </row>
        <row r="130">
          <cell r="A130">
            <v>100427</v>
          </cell>
          <cell r="B130" t="str">
            <v>WHOLE GRAIN SPAGHETTI CTN-20 LB</v>
          </cell>
          <cell r="C130">
            <v>0.37440000000000001</v>
          </cell>
          <cell r="D130" t="str">
            <v>LB</v>
          </cell>
          <cell r="E130">
            <v>2000</v>
          </cell>
          <cell r="F130" t="str">
            <v>1000</v>
          </cell>
          <cell r="G130" t="str">
            <v>DOMESTIC STATISTICAL 1000</v>
          </cell>
          <cell r="H130" t="str">
            <v>504020</v>
          </cell>
          <cell r="I130" t="str">
            <v>PASTA, OTHER</v>
          </cell>
          <cell r="J130" t="str">
            <v>210</v>
          </cell>
          <cell r="K130" t="str">
            <v>FSA-DOMESTIC</v>
          </cell>
          <cell r="L130" t="str">
            <v>102602006031240</v>
          </cell>
          <cell r="M130" t="str">
            <v>PASTA/WHOLE GRAIN SPAGHETTI/CARTON</v>
          </cell>
          <cell r="N130">
            <v>40000</v>
          </cell>
        </row>
        <row r="131">
          <cell r="A131">
            <v>100434</v>
          </cell>
          <cell r="B131" t="str">
            <v>WHOLE GRAIN PASTA ROTINI MAC CTN-20 LB</v>
          </cell>
          <cell r="C131">
            <v>0.4093</v>
          </cell>
          <cell r="D131" t="str">
            <v>LB</v>
          </cell>
          <cell r="E131">
            <v>1400</v>
          </cell>
          <cell r="F131" t="str">
            <v>1000</v>
          </cell>
          <cell r="G131" t="str">
            <v>DOMESTIC STATISTICAL 1000</v>
          </cell>
          <cell r="H131" t="str">
            <v>504010</v>
          </cell>
          <cell r="I131" t="str">
            <v>PASTA, MACARONI</v>
          </cell>
          <cell r="J131" t="str">
            <v>210</v>
          </cell>
          <cell r="K131" t="str">
            <v>FSA-DOMESTIC</v>
          </cell>
          <cell r="L131" t="str">
            <v>102602005031240</v>
          </cell>
          <cell r="M131" t="str">
            <v>PASTA/WHOLE GRAIN MACARONI/CARTON</v>
          </cell>
          <cell r="N131">
            <v>28000</v>
          </cell>
        </row>
        <row r="132">
          <cell r="A132">
            <v>100439</v>
          </cell>
          <cell r="B132" t="str">
            <v>OIL VEGETABLE BTL-6/1 GAL</v>
          </cell>
          <cell r="C132">
            <v>0.55100000000000005</v>
          </cell>
          <cell r="D132" t="str">
            <v>LB</v>
          </cell>
          <cell r="E132">
            <v>800</v>
          </cell>
          <cell r="F132" t="str">
            <v>1000</v>
          </cell>
          <cell r="G132" t="str">
            <v>DOMESTIC STATISTICAL 1000</v>
          </cell>
          <cell r="H132" t="str">
            <v>601010</v>
          </cell>
          <cell r="I132" t="str">
            <v>VEG OIL PROD DOM</v>
          </cell>
          <cell r="J132" t="str">
            <v>210</v>
          </cell>
          <cell r="K132" t="str">
            <v>FSA-DOMESTIC</v>
          </cell>
          <cell r="L132" t="str">
            <v>102402005031140</v>
          </cell>
          <cell r="M132" t="str">
            <v>OIL/VEGETABLE/BOTTLE</v>
          </cell>
          <cell r="N132">
            <v>36960</v>
          </cell>
        </row>
        <row r="133">
          <cell r="A133">
            <v>100441</v>
          </cell>
          <cell r="B133" t="str">
            <v>OIL VEGETABLE BTL-9/48 OZ</v>
          </cell>
          <cell r="C133">
            <v>0.60419999999999996</v>
          </cell>
          <cell r="D133" t="str">
            <v>LB</v>
          </cell>
          <cell r="E133">
            <v>1440</v>
          </cell>
          <cell r="F133" t="str">
            <v>1000</v>
          </cell>
          <cell r="G133" t="str">
            <v>DOMESTIC STATISTICAL 1000</v>
          </cell>
          <cell r="H133" t="str">
            <v>601010</v>
          </cell>
          <cell r="I133" t="str">
            <v>VEG OIL PROD DOM</v>
          </cell>
          <cell r="J133" t="str">
            <v>210</v>
          </cell>
          <cell r="K133" t="str">
            <v>FSA-DOMESTIC</v>
          </cell>
          <cell r="L133" t="str">
            <v>102402005031140</v>
          </cell>
          <cell r="M133" t="str">
            <v>OIL/VEGETABLE/BOTTLE</v>
          </cell>
          <cell r="N133">
            <v>37422</v>
          </cell>
        </row>
        <row r="134">
          <cell r="A134">
            <v>100442</v>
          </cell>
          <cell r="B134" t="str">
            <v>OIL SOYBEAN LOW SAT FAT BTL-6/1 GAL</v>
          </cell>
          <cell r="C134">
            <v>0.71950000000000003</v>
          </cell>
          <cell r="D134" t="str">
            <v>LB</v>
          </cell>
          <cell r="E134">
            <v>800</v>
          </cell>
          <cell r="F134" t="str">
            <v>1000</v>
          </cell>
          <cell r="G134" t="str">
            <v>DOMESTIC STATISTICAL 1000</v>
          </cell>
          <cell r="H134" t="str">
            <v>601010</v>
          </cell>
          <cell r="I134" t="str">
            <v>VEG OIL PROD DOM</v>
          </cell>
          <cell r="J134" t="str">
            <v>210</v>
          </cell>
          <cell r="K134" t="str">
            <v>FSA-DOMESTIC</v>
          </cell>
          <cell r="L134" t="str">
            <v>102402003031140</v>
          </cell>
          <cell r="M134" t="str">
            <v>OIL/SOYBEAN/BOTTLE</v>
          </cell>
          <cell r="N134">
            <v>36960</v>
          </cell>
        </row>
        <row r="135">
          <cell r="A135">
            <v>100443</v>
          </cell>
          <cell r="B135" t="str">
            <v>OIL VEGETABLE-BULK</v>
          </cell>
          <cell r="C135">
            <v>0.45479999999999998</v>
          </cell>
          <cell r="D135" t="str">
            <v>LB</v>
          </cell>
          <cell r="E135">
            <v>0</v>
          </cell>
          <cell r="F135" t="str">
            <v>1000</v>
          </cell>
          <cell r="G135" t="str">
            <v>DOMESTIC STATISTICAL 1000</v>
          </cell>
          <cell r="H135" t="str">
            <v>601010</v>
          </cell>
          <cell r="I135" t="str">
            <v>VEG OIL PROD DOM</v>
          </cell>
          <cell r="J135" t="str">
            <v>210</v>
          </cell>
          <cell r="K135" t="str">
            <v>FSA-DOMESTIC</v>
          </cell>
          <cell r="L135" t="str">
            <v>102402005031180</v>
          </cell>
          <cell r="M135" t="str">
            <v>OIL/VEGETABLE/BULK</v>
          </cell>
          <cell r="N135">
            <v>48000</v>
          </cell>
        </row>
        <row r="136">
          <cell r="A136">
            <v>100466</v>
          </cell>
          <cell r="B136" t="str">
            <v>OATS ROLLED PKG-12/3 LB</v>
          </cell>
          <cell r="C136">
            <v>0.47010000000000002</v>
          </cell>
          <cell r="D136" t="str">
            <v>LB</v>
          </cell>
          <cell r="E136">
            <v>1112</v>
          </cell>
          <cell r="F136" t="str">
            <v>1000</v>
          </cell>
          <cell r="G136" t="str">
            <v>DOMESTIC STATISTICAL 1000</v>
          </cell>
          <cell r="H136" t="str">
            <v>503030</v>
          </cell>
          <cell r="I136" t="str">
            <v>CEREAL, PROCESSED</v>
          </cell>
          <cell r="J136" t="str">
            <v>210</v>
          </cell>
          <cell r="K136" t="str">
            <v>FSA-DOMESTIC</v>
          </cell>
          <cell r="L136" t="str">
            <v>101402004031460</v>
          </cell>
          <cell r="M136" t="str">
            <v>GRAIN-PROCESSED/OATS/PACKAGE</v>
          </cell>
          <cell r="N136">
            <v>40032</v>
          </cell>
        </row>
        <row r="137">
          <cell r="A137">
            <v>100467</v>
          </cell>
          <cell r="B137" t="str">
            <v>OATS ROLLED BAG-25 LB</v>
          </cell>
          <cell r="C137">
            <v>0.40749999999999997</v>
          </cell>
          <cell r="D137" t="str">
            <v>LB</v>
          </cell>
          <cell r="E137">
            <v>1600</v>
          </cell>
          <cell r="F137" t="str">
            <v>1000</v>
          </cell>
          <cell r="G137" t="str">
            <v>DOMESTIC STATISTICAL 1000</v>
          </cell>
          <cell r="H137" t="str">
            <v>503030</v>
          </cell>
          <cell r="I137" t="str">
            <v>CEREAL, PROCESSED</v>
          </cell>
          <cell r="J137" t="str">
            <v>210</v>
          </cell>
          <cell r="K137" t="str">
            <v>FSA-DOMESTIC</v>
          </cell>
          <cell r="L137" t="str">
            <v>101402004031100</v>
          </cell>
          <cell r="M137" t="str">
            <v>GRAIN-PROCESSED/OATS/BAG</v>
          </cell>
          <cell r="N137">
            <v>40000</v>
          </cell>
        </row>
        <row r="138">
          <cell r="A138">
            <v>100499</v>
          </cell>
          <cell r="B138" t="str">
            <v>RICE BRN US#1 BAG-25 LB</v>
          </cell>
          <cell r="C138">
            <v>0.35199999999999998</v>
          </cell>
          <cell r="D138" t="str">
            <v>LB</v>
          </cell>
          <cell r="E138">
            <v>1680</v>
          </cell>
          <cell r="F138" t="str">
            <v>1000</v>
          </cell>
          <cell r="G138" t="str">
            <v>DOMESTIC STATISTICAL 1000</v>
          </cell>
          <cell r="H138" t="str">
            <v>507010</v>
          </cell>
          <cell r="I138" t="str">
            <v>RICE, GRAIN</v>
          </cell>
          <cell r="J138" t="str">
            <v>210</v>
          </cell>
          <cell r="K138" t="str">
            <v>FSA-DOMESTIC</v>
          </cell>
          <cell r="L138" t="str">
            <v>103202001031100</v>
          </cell>
          <cell r="M138" t="str">
            <v>RICE/BROWN/BAG</v>
          </cell>
          <cell r="N138">
            <v>42000</v>
          </cell>
        </row>
        <row r="139">
          <cell r="A139">
            <v>100500</v>
          </cell>
          <cell r="B139" t="str">
            <v>RICE BRN US#1 LONG PARBOILED PKG-24/2 LB</v>
          </cell>
          <cell r="C139">
            <v>0.51049999999999995</v>
          </cell>
          <cell r="D139" t="str">
            <v>LB</v>
          </cell>
          <cell r="E139">
            <v>875</v>
          </cell>
          <cell r="F139" t="str">
            <v>1000</v>
          </cell>
          <cell r="G139" t="str">
            <v>DOMESTIC STATISTICAL 1000</v>
          </cell>
          <cell r="H139" t="str">
            <v>507010</v>
          </cell>
          <cell r="I139" t="str">
            <v>RICE, GRAIN</v>
          </cell>
          <cell r="J139" t="str">
            <v>210</v>
          </cell>
          <cell r="K139" t="str">
            <v>FSA-DOMESTIC</v>
          </cell>
          <cell r="L139" t="str">
            <v>103202006031460</v>
          </cell>
          <cell r="M139" t="str">
            <v>RICE/PARBOIL/PACKAGE</v>
          </cell>
          <cell r="N139">
            <v>42000</v>
          </cell>
        </row>
        <row r="140">
          <cell r="A140">
            <v>100506</v>
          </cell>
          <cell r="B140" t="str">
            <v>POTATO BULK FOR PROCESS FRZ</v>
          </cell>
          <cell r="C140">
            <v>0.1018</v>
          </cell>
          <cell r="D140" t="str">
            <v>LB</v>
          </cell>
          <cell r="E140">
            <v>0</v>
          </cell>
          <cell r="F140" t="str">
            <v>1000</v>
          </cell>
          <cell r="G140" t="str">
            <v>DOMESTIC STATISTICAL 1000</v>
          </cell>
          <cell r="H140" t="str">
            <v>703030</v>
          </cell>
          <cell r="I140" t="str">
            <v>VEGETABLE, FRESH</v>
          </cell>
          <cell r="J140" t="str">
            <v>110</v>
          </cell>
          <cell r="K140" t="str">
            <v>AMS-FRUIT &amp; VEG</v>
          </cell>
          <cell r="L140" t="str">
            <v>103602007031380</v>
          </cell>
          <cell r="M140" t="str">
            <v>VEGETABLES/POTATO/FRESH</v>
          </cell>
          <cell r="N140">
            <v>40000</v>
          </cell>
        </row>
        <row r="141">
          <cell r="A141">
            <v>100514</v>
          </cell>
          <cell r="B141" t="str">
            <v>APPLES RED DELICIOUS FRESH CTN-40 LB</v>
          </cell>
          <cell r="C141">
            <v>0.5071</v>
          </cell>
          <cell r="D141" t="str">
            <v>LB</v>
          </cell>
          <cell r="E141">
            <v>924</v>
          </cell>
          <cell r="F141" t="str">
            <v>1000</v>
          </cell>
          <cell r="G141" t="str">
            <v>DOMESTIC STATISTICAL 1000</v>
          </cell>
          <cell r="H141" t="str">
            <v>702030</v>
          </cell>
          <cell r="I141" t="str">
            <v>FRUIT, FRESH</v>
          </cell>
          <cell r="J141" t="str">
            <v>110</v>
          </cell>
          <cell r="K141" t="str">
            <v>AMS-FRUIT &amp; VEG</v>
          </cell>
          <cell r="L141" t="str">
            <v>101202001031380</v>
          </cell>
          <cell r="M141" t="str">
            <v>FRUIT/APPLES/FRESH</v>
          </cell>
          <cell r="N141">
            <v>35574</v>
          </cell>
        </row>
        <row r="142">
          <cell r="A142">
            <v>100517</v>
          </cell>
          <cell r="B142" t="str">
            <v>APPLES EMPIRE FRESH CTN-40 LB</v>
          </cell>
          <cell r="C142">
            <v>0.66059999999999997</v>
          </cell>
          <cell r="D142" t="str">
            <v>LB</v>
          </cell>
          <cell r="E142">
            <v>924</v>
          </cell>
          <cell r="F142" t="str">
            <v>1000</v>
          </cell>
          <cell r="G142" t="str">
            <v>DOMESTIC STATISTICAL 1000</v>
          </cell>
          <cell r="H142" t="str">
            <v>702030</v>
          </cell>
          <cell r="I142" t="str">
            <v>FRUIT, FRESH</v>
          </cell>
          <cell r="J142" t="str">
            <v>110</v>
          </cell>
          <cell r="K142" t="str">
            <v>AMS-FRUIT &amp; VEG</v>
          </cell>
          <cell r="L142" t="str">
            <v>101202001031380</v>
          </cell>
          <cell r="M142" t="str">
            <v>FRUIT/APPLES/FRESH</v>
          </cell>
          <cell r="N142">
            <v>35574</v>
          </cell>
        </row>
        <row r="143">
          <cell r="A143">
            <v>100521</v>
          </cell>
          <cell r="B143" t="str">
            <v>APPLES GALA FRESH G CARTON-40 LB</v>
          </cell>
          <cell r="C143">
            <v>0.61229999999999996</v>
          </cell>
          <cell r="D143" t="str">
            <v>LB</v>
          </cell>
          <cell r="E143">
            <v>924</v>
          </cell>
          <cell r="F143" t="str">
            <v>1000</v>
          </cell>
          <cell r="G143" t="str">
            <v>DOMESTIC STATISTICAL 1000</v>
          </cell>
          <cell r="H143" t="str">
            <v>702030</v>
          </cell>
          <cell r="I143" t="str">
            <v>FRUIT, FRESH</v>
          </cell>
          <cell r="J143" t="str">
            <v>110</v>
          </cell>
          <cell r="K143" t="str">
            <v>AMS-FRUIT &amp; VEG</v>
          </cell>
          <cell r="L143" t="str">
            <v>101202001031380</v>
          </cell>
          <cell r="M143" t="str">
            <v>FRUIT/APPLES/FRESH</v>
          </cell>
          <cell r="N143">
            <v>35574</v>
          </cell>
        </row>
        <row r="144">
          <cell r="A144">
            <v>100522</v>
          </cell>
          <cell r="B144" t="str">
            <v>APPLES FUJI FRESH F CARTON-40 LB</v>
          </cell>
          <cell r="C144">
            <v>0.62209999999999999</v>
          </cell>
          <cell r="D144" t="str">
            <v>LB</v>
          </cell>
          <cell r="E144">
            <v>924</v>
          </cell>
          <cell r="F144" t="str">
            <v>1000</v>
          </cell>
          <cell r="G144" t="str">
            <v>DOMESTIC STATISTICAL 1000</v>
          </cell>
          <cell r="H144" t="str">
            <v>702030</v>
          </cell>
          <cell r="I144" t="str">
            <v>FRUIT, FRESH</v>
          </cell>
          <cell r="J144" t="str">
            <v>110</v>
          </cell>
          <cell r="K144" t="str">
            <v>AMS-FRUIT &amp; VEG</v>
          </cell>
          <cell r="L144" t="str">
            <v>101202001031380</v>
          </cell>
          <cell r="M144" t="str">
            <v>FRUIT/APPLES/FRESH</v>
          </cell>
          <cell r="N144">
            <v>35574</v>
          </cell>
        </row>
        <row r="145">
          <cell r="A145">
            <v>100523</v>
          </cell>
          <cell r="B145" t="str">
            <v>APPLES BRAEBURNN FRESH B CARTON-40 LB</v>
          </cell>
          <cell r="C145">
            <v>0.64490000000000003</v>
          </cell>
          <cell r="D145" t="str">
            <v>LB</v>
          </cell>
          <cell r="E145">
            <v>924</v>
          </cell>
          <cell r="F145" t="str">
            <v>1000</v>
          </cell>
          <cell r="G145" t="str">
            <v>DOMESTIC STATISTICAL 1000</v>
          </cell>
          <cell r="H145" t="str">
            <v>702030</v>
          </cell>
          <cell r="I145" t="str">
            <v>FRUIT, FRESH</v>
          </cell>
          <cell r="J145" t="str">
            <v>110</v>
          </cell>
          <cell r="K145" t="str">
            <v>AMS-FRUIT &amp; VEG</v>
          </cell>
          <cell r="L145" t="str">
            <v>101202001031380</v>
          </cell>
          <cell r="M145" t="str">
            <v>FRUIT/APPLES/FRESH</v>
          </cell>
          <cell r="N145">
            <v>35574</v>
          </cell>
        </row>
        <row r="146">
          <cell r="A146">
            <v>100875</v>
          </cell>
          <cell r="B146" t="str">
            <v>MILK 1% MILKFAT UHT 2640 BOX-27/8 FL OZ</v>
          </cell>
          <cell r="C146">
            <v>0.58540000000000003</v>
          </cell>
          <cell r="D146" t="str">
            <v>LB</v>
          </cell>
          <cell r="E146">
            <v>2640</v>
          </cell>
          <cell r="F146" t="str">
            <v>1000</v>
          </cell>
          <cell r="G146" t="str">
            <v>DOMESTIC STATISTICAL 1000</v>
          </cell>
          <cell r="H146" t="str">
            <v>402010</v>
          </cell>
          <cell r="I146" t="str">
            <v>MILK, UHT</v>
          </cell>
          <cell r="J146" t="str">
            <v>220</v>
          </cell>
          <cell r="K146" t="str">
            <v>FSA-DAIRY</v>
          </cell>
          <cell r="L146" t="str">
            <v>102002004031160</v>
          </cell>
          <cell r="M146" t="str">
            <v>MILK/UHT/BOX</v>
          </cell>
          <cell r="N146">
            <v>38143</v>
          </cell>
        </row>
        <row r="147">
          <cell r="A147">
            <v>100877</v>
          </cell>
          <cell r="B147" t="str">
            <v>CHICKEN BONED CAN-12/50 OZ</v>
          </cell>
          <cell r="C147">
            <v>0</v>
          </cell>
          <cell r="D147" t="str">
            <v>LB</v>
          </cell>
          <cell r="E147">
            <v>1000</v>
          </cell>
          <cell r="F147" t="str">
            <v>1000</v>
          </cell>
          <cell r="G147" t="str">
            <v>DOMESTIC STATISTICAL 1000</v>
          </cell>
          <cell r="H147" t="str">
            <v>301010</v>
          </cell>
          <cell r="I147" t="str">
            <v>CHICKEN, CANNED</v>
          </cell>
          <cell r="J147" t="str">
            <v>120</v>
          </cell>
          <cell r="K147" t="str">
            <v>AMS-POULTRY</v>
          </cell>
          <cell r="L147" t="str">
            <v>102802001031220</v>
          </cell>
          <cell r="M147" t="str">
            <v>POULTRY/EGGS/CHICKEN/CANNED</v>
          </cell>
          <cell r="N147">
            <v>37500</v>
          </cell>
        </row>
        <row r="148">
          <cell r="A148">
            <v>100883</v>
          </cell>
          <cell r="B148" t="str">
            <v>TURKEY THIGHS BNLS SKNLS CHILLED-BULK</v>
          </cell>
          <cell r="C148">
            <v>1.5257000000000001</v>
          </cell>
          <cell r="D148" t="str">
            <v>LB</v>
          </cell>
          <cell r="E148">
            <v>0</v>
          </cell>
          <cell r="F148" t="str">
            <v>1000</v>
          </cell>
          <cell r="G148" t="str">
            <v>DOMESTIC STATISTICAL 1000</v>
          </cell>
          <cell r="H148" t="str">
            <v>302040</v>
          </cell>
          <cell r="I148" t="str">
            <v>TURKEY, BULK</v>
          </cell>
          <cell r="J148" t="str">
            <v>120</v>
          </cell>
          <cell r="K148" t="str">
            <v>AMS-POULTRY</v>
          </cell>
          <cell r="L148" t="str">
            <v>102802004031260</v>
          </cell>
          <cell r="M148" t="str">
            <v>POULTRY/EGGS/TURKEY/CHILLED</v>
          </cell>
          <cell r="N148">
            <v>36000</v>
          </cell>
        </row>
        <row r="149">
          <cell r="A149">
            <v>100892</v>
          </cell>
          <cell r="B149" t="str">
            <v>FISH AK PLCK FRZ BULK CTN-49 LBS</v>
          </cell>
          <cell r="C149">
            <v>1.4392</v>
          </cell>
          <cell r="D149" t="str">
            <v>LB</v>
          </cell>
          <cell r="E149">
            <v>0</v>
          </cell>
          <cell r="F149" t="str">
            <v>1000</v>
          </cell>
          <cell r="G149" t="str">
            <v>DOMESTIC STATISTICAL 1000</v>
          </cell>
          <cell r="H149" t="str">
            <v>205030</v>
          </cell>
          <cell r="I149" t="str">
            <v>FISH, FROZEN</v>
          </cell>
          <cell r="J149" t="str">
            <v>130</v>
          </cell>
          <cell r="K149" t="str">
            <v>AMS-LIVESTOCK</v>
          </cell>
          <cell r="L149" t="str">
            <v>100602001531400</v>
          </cell>
          <cell r="M149" t="str">
            <v>FISH/POLLOCK/FROZEN</v>
          </cell>
          <cell r="N149">
            <v>39984</v>
          </cell>
        </row>
        <row r="150">
          <cell r="A150">
            <v>100911</v>
          </cell>
          <cell r="B150" t="str">
            <v>FLOUR HIGH GLUTEN -BULK</v>
          </cell>
          <cell r="C150">
            <v>0.2271</v>
          </cell>
          <cell r="D150" t="str">
            <v>LB</v>
          </cell>
          <cell r="E150">
            <v>0</v>
          </cell>
          <cell r="F150" t="str">
            <v>1000</v>
          </cell>
          <cell r="G150" t="str">
            <v>DOMESTIC STATISTICAL 1000</v>
          </cell>
          <cell r="H150" t="str">
            <v>506015</v>
          </cell>
          <cell r="I150" t="str">
            <v>FLOUR, BAKERY</v>
          </cell>
          <cell r="J150" t="str">
            <v>210</v>
          </cell>
          <cell r="K150" t="str">
            <v>FSA-DOMESTIC</v>
          </cell>
          <cell r="L150" t="str">
            <v>10080</v>
          </cell>
          <cell r="M150" t="str">
            <v>FLOUR</v>
          </cell>
          <cell r="N150">
            <v>45000</v>
          </cell>
        </row>
        <row r="151">
          <cell r="A151">
            <v>100912</v>
          </cell>
          <cell r="B151" t="str">
            <v>FLOUR BREAD-BULK</v>
          </cell>
          <cell r="C151">
            <v>0.19769999999999999</v>
          </cell>
          <cell r="D151" t="str">
            <v>LB</v>
          </cell>
          <cell r="E151">
            <v>0</v>
          </cell>
          <cell r="F151" t="str">
            <v>1000</v>
          </cell>
          <cell r="G151" t="str">
            <v>DOMESTIC STATISTICAL 1000</v>
          </cell>
          <cell r="H151" t="str">
            <v>506015</v>
          </cell>
          <cell r="I151" t="str">
            <v>FLOUR, BAKERY</v>
          </cell>
          <cell r="J151" t="str">
            <v>210</v>
          </cell>
          <cell r="K151" t="str">
            <v>FSA-DOMESTIC</v>
          </cell>
          <cell r="L151" t="str">
            <v>10080</v>
          </cell>
          <cell r="M151" t="str">
            <v>FLOUR</v>
          </cell>
          <cell r="N151">
            <v>45000</v>
          </cell>
        </row>
        <row r="152">
          <cell r="A152">
            <v>100916</v>
          </cell>
          <cell r="B152" t="str">
            <v>FLOUR YOSHON BULK BAG-100 LB</v>
          </cell>
          <cell r="C152">
            <v>0</v>
          </cell>
          <cell r="D152" t="str">
            <v>LB</v>
          </cell>
          <cell r="E152">
            <v>0</v>
          </cell>
          <cell r="F152" t="str">
            <v>1000</v>
          </cell>
          <cell r="G152" t="str">
            <v>DOMESTIC STATISTICAL 1000</v>
          </cell>
          <cell r="H152" t="str">
            <v>506015</v>
          </cell>
          <cell r="I152" t="str">
            <v>FLOUR, BAKERY</v>
          </cell>
          <cell r="J152" t="str">
            <v>210</v>
          </cell>
          <cell r="K152" t="str">
            <v>FSA-DOMESTIC</v>
          </cell>
          <cell r="L152" t="str">
            <v>10080</v>
          </cell>
          <cell r="M152" t="str">
            <v>FLOUR</v>
          </cell>
          <cell r="N152">
            <v>43200</v>
          </cell>
        </row>
        <row r="153">
          <cell r="A153">
            <v>100917</v>
          </cell>
          <cell r="B153" t="str">
            <v>FLOUR YOSHON -BULK</v>
          </cell>
          <cell r="C153">
            <v>0</v>
          </cell>
          <cell r="D153" t="str">
            <v>LB</v>
          </cell>
          <cell r="E153">
            <v>0</v>
          </cell>
          <cell r="F153" t="str">
            <v>1000</v>
          </cell>
          <cell r="G153" t="str">
            <v>DOMESTIC STATISTICAL 1000</v>
          </cell>
          <cell r="H153" t="str">
            <v>506015</v>
          </cell>
          <cell r="I153" t="str">
            <v>FLOUR, BAKERY</v>
          </cell>
          <cell r="J153" t="str">
            <v>210</v>
          </cell>
          <cell r="K153" t="str">
            <v>FSA-DOMESTIC</v>
          </cell>
          <cell r="L153" t="str">
            <v>10080</v>
          </cell>
          <cell r="M153" t="str">
            <v>FLOUR</v>
          </cell>
          <cell r="N153">
            <v>50000</v>
          </cell>
        </row>
        <row r="154">
          <cell r="A154">
            <v>100919</v>
          </cell>
          <cell r="B154" t="str">
            <v>WHOLE GRAIN PASTA MACARONI CTN-20 LB</v>
          </cell>
          <cell r="C154">
            <v>0.39340000000000003</v>
          </cell>
          <cell r="D154" t="str">
            <v>LB</v>
          </cell>
          <cell r="E154">
            <v>2000</v>
          </cell>
          <cell r="F154" t="str">
            <v>1000</v>
          </cell>
          <cell r="G154" t="str">
            <v>DOMESTIC STATISTICAL 1000</v>
          </cell>
          <cell r="H154" t="str">
            <v>504010</v>
          </cell>
          <cell r="I154" t="str">
            <v>PASTA, MACARONI</v>
          </cell>
          <cell r="J154" t="str">
            <v>210</v>
          </cell>
          <cell r="K154" t="str">
            <v>FSA-DOMESTIC</v>
          </cell>
          <cell r="L154" t="str">
            <v>102602005031240</v>
          </cell>
          <cell r="M154" t="str">
            <v>PASTA/WHOLE GRAIN MACARONI/CARTON</v>
          </cell>
          <cell r="N154">
            <v>40000</v>
          </cell>
        </row>
        <row r="155">
          <cell r="A155">
            <v>100935</v>
          </cell>
          <cell r="B155" t="str">
            <v>SUNFLOWER SEED BUTTER 6-5#'S</v>
          </cell>
          <cell r="C155">
            <v>2.0758999999999999</v>
          </cell>
          <cell r="D155" t="str">
            <v>LB</v>
          </cell>
          <cell r="E155">
            <v>1232</v>
          </cell>
          <cell r="F155" t="str">
            <v>1000</v>
          </cell>
          <cell r="G155" t="str">
            <v>DOMESTIC STATISTICAL 1000</v>
          </cell>
          <cell r="H155" t="str">
            <v>601050</v>
          </cell>
          <cell r="I155" t="str">
            <v>SEED BUTTER</v>
          </cell>
          <cell r="J155" t="str">
            <v>210</v>
          </cell>
          <cell r="K155" t="str">
            <v>FSA-DOMESTIC</v>
          </cell>
          <cell r="L155" t="str">
            <v>102402000531175</v>
          </cell>
          <cell r="M155" t="str">
            <v>OIL/BUTTERY SPREAD/TUB</v>
          </cell>
          <cell r="N155">
            <v>36960</v>
          </cell>
        </row>
        <row r="156">
          <cell r="A156">
            <v>100980</v>
          </cell>
          <cell r="B156" t="str">
            <v>SWEET POTATO BULK FRESH PROC</v>
          </cell>
          <cell r="C156">
            <v>0.23319999999999999</v>
          </cell>
          <cell r="D156" t="str">
            <v>LB</v>
          </cell>
          <cell r="E156">
            <v>0</v>
          </cell>
          <cell r="F156" t="str">
            <v>1000</v>
          </cell>
          <cell r="G156" t="str">
            <v>DOMESTIC STATISTICAL 1000</v>
          </cell>
          <cell r="H156" t="str">
            <v>703030</v>
          </cell>
          <cell r="I156" t="str">
            <v>VEGETABLE, FRESH</v>
          </cell>
          <cell r="J156" t="str">
            <v>110</v>
          </cell>
          <cell r="K156" t="str">
            <v>AMS-FRUIT &amp; VEG</v>
          </cell>
          <cell r="L156" t="str">
            <v>103602010031380</v>
          </cell>
          <cell r="M156" t="str">
            <v>VEGETABLES/SWEET POTATO/FRESH</v>
          </cell>
          <cell r="N156">
            <v>40000</v>
          </cell>
        </row>
        <row r="157">
          <cell r="A157">
            <v>100982</v>
          </cell>
          <cell r="B157" t="str">
            <v>CARROTS FRESH BABY CUTS BAG-100/2 OZ</v>
          </cell>
          <cell r="C157">
            <v>0</v>
          </cell>
          <cell r="D157" t="str">
            <v>LB</v>
          </cell>
          <cell r="E157">
            <v>2070</v>
          </cell>
          <cell r="F157" t="str">
            <v>1000</v>
          </cell>
          <cell r="G157" t="str">
            <v>DOMESTIC STATISTICAL 1000</v>
          </cell>
          <cell r="H157" t="str">
            <v>703030</v>
          </cell>
          <cell r="I157" t="str">
            <v>VEGETABLE, FRESH</v>
          </cell>
          <cell r="J157" t="str">
            <v>110</v>
          </cell>
          <cell r="K157" t="str">
            <v>AMS-FRUIT &amp; VEG</v>
          </cell>
          <cell r="L157" t="str">
            <v>103602003031380</v>
          </cell>
          <cell r="M157" t="str">
            <v>VEGETABLES/CARROTS/FRESH</v>
          </cell>
          <cell r="N157">
            <v>26393</v>
          </cell>
        </row>
        <row r="158">
          <cell r="A158">
            <v>101013</v>
          </cell>
          <cell r="B158" t="str">
            <v>SWEET POTATOES FRENCH CUT FRZ PKG-6/5 LB</v>
          </cell>
          <cell r="C158">
            <v>0</v>
          </cell>
          <cell r="D158" t="str">
            <v>LB</v>
          </cell>
          <cell r="E158">
            <v>1320</v>
          </cell>
          <cell r="F158" t="str">
            <v>1000</v>
          </cell>
          <cell r="G158" t="str">
            <v>DOMESTIC STATISTICAL 1000</v>
          </cell>
          <cell r="H158" t="str">
            <v>703040</v>
          </cell>
          <cell r="I158" t="str">
            <v>VEGETABLE, FROZEN</v>
          </cell>
          <cell r="J158" t="str">
            <v>110</v>
          </cell>
          <cell r="K158" t="str">
            <v>AMS-FRUIT &amp; VEG</v>
          </cell>
          <cell r="L158" t="str">
            <v>103602010031400</v>
          </cell>
          <cell r="M158" t="str">
            <v>VEGETABLES/SWEET POTATO/FROZEN</v>
          </cell>
          <cell r="N158">
            <v>39600</v>
          </cell>
        </row>
        <row r="159">
          <cell r="A159">
            <v>101014</v>
          </cell>
          <cell r="B159" t="str">
            <v>LENTILS DRY BAG 25 LB</v>
          </cell>
          <cell r="C159">
            <v>0.47920000000000001</v>
          </cell>
          <cell r="D159" t="str">
            <v>LB</v>
          </cell>
          <cell r="E159">
            <v>1600</v>
          </cell>
          <cell r="F159" t="str">
            <v>1000</v>
          </cell>
          <cell r="G159" t="str">
            <v>DOMESTIC STATISTICAL 1000</v>
          </cell>
          <cell r="H159" t="str">
            <v>704010</v>
          </cell>
          <cell r="I159" t="str">
            <v>BEANS, DRY</v>
          </cell>
          <cell r="J159" t="str">
            <v>110</v>
          </cell>
          <cell r="K159" t="str">
            <v>AMS-FRUIT &amp; VEG</v>
          </cell>
          <cell r="L159" t="str">
            <v>103602004531340</v>
          </cell>
          <cell r="M159" t="str">
            <v>VEGETABLES/LENTILS/DRY</v>
          </cell>
          <cell r="N159">
            <v>40000</v>
          </cell>
        </row>
        <row r="160">
          <cell r="A160">
            <v>101031</v>
          </cell>
          <cell r="B160" t="str">
            <v>RICE BRN US#1 LONG PARBOILED BAG-25 LB</v>
          </cell>
          <cell r="C160">
            <v>0.30759999999999998</v>
          </cell>
          <cell r="D160" t="str">
            <v>LB</v>
          </cell>
          <cell r="E160">
            <v>1680</v>
          </cell>
          <cell r="F160" t="str">
            <v>1000</v>
          </cell>
          <cell r="G160" t="str">
            <v>DOMESTIC STATISTICAL 1000</v>
          </cell>
          <cell r="H160" t="str">
            <v>507010</v>
          </cell>
          <cell r="I160" t="str">
            <v>RICE, GRAIN</v>
          </cell>
          <cell r="J160" t="str">
            <v>210</v>
          </cell>
          <cell r="K160" t="str">
            <v>FSA-DOMESTIC</v>
          </cell>
          <cell r="L160" t="str">
            <v>103202006031460</v>
          </cell>
          <cell r="M160" t="str">
            <v>RICE/PARBOIL/PACKAGE</v>
          </cell>
          <cell r="N160">
            <v>42000</v>
          </cell>
        </row>
        <row r="161">
          <cell r="A161">
            <v>101034</v>
          </cell>
          <cell r="B161" t="str">
            <v>RICE BRN US#1 BAG-50 LB</v>
          </cell>
          <cell r="C161">
            <v>0</v>
          </cell>
          <cell r="D161" t="str">
            <v>LB</v>
          </cell>
          <cell r="E161">
            <v>840</v>
          </cell>
          <cell r="F161" t="str">
            <v>1000</v>
          </cell>
          <cell r="G161" t="str">
            <v>DOMESTIC STATISTICAL 1000</v>
          </cell>
          <cell r="H161" t="str">
            <v>507010</v>
          </cell>
          <cell r="I161" t="str">
            <v>RICE, GRAIN</v>
          </cell>
          <cell r="J161" t="str">
            <v>210</v>
          </cell>
          <cell r="K161" t="str">
            <v>FSA-DOMESTIC</v>
          </cell>
          <cell r="L161" t="str">
            <v>103202001031100</v>
          </cell>
          <cell r="M161" t="str">
            <v>RICE/BROWN/BAG</v>
          </cell>
          <cell r="N161">
            <v>42000</v>
          </cell>
        </row>
        <row r="162">
          <cell r="A162">
            <v>110052</v>
          </cell>
          <cell r="B162" t="str">
            <v>K CHICKEN CUT-UP FRZ CTN-40 LB</v>
          </cell>
          <cell r="C162">
            <v>0</v>
          </cell>
          <cell r="D162" t="str">
            <v>LB</v>
          </cell>
          <cell r="E162">
            <v>1000</v>
          </cell>
          <cell r="F162" t="str">
            <v>1000</v>
          </cell>
          <cell r="G162" t="str">
            <v>DOMESTIC STATISTICAL 1000</v>
          </cell>
          <cell r="H162" t="str">
            <v>301020</v>
          </cell>
          <cell r="I162" t="str">
            <v>CHICKEN, FROZEN</v>
          </cell>
          <cell r="J162" t="str">
            <v>120</v>
          </cell>
          <cell r="K162" t="str">
            <v>AMS-POULTRY</v>
          </cell>
          <cell r="L162" t="str">
            <v>102802001031400</v>
          </cell>
          <cell r="M162" t="str">
            <v>POULTRY/EGGS/CHICKEN/FROZEN</v>
          </cell>
          <cell r="N162">
            <v>40000</v>
          </cell>
        </row>
        <row r="163">
          <cell r="A163">
            <v>110053</v>
          </cell>
          <cell r="B163" t="str">
            <v>K APPLESAUCE CAN-6/10</v>
          </cell>
          <cell r="C163">
            <v>0.57379999999999998</v>
          </cell>
          <cell r="D163" t="str">
            <v>LB</v>
          </cell>
          <cell r="E163">
            <v>912</v>
          </cell>
          <cell r="F163" t="str">
            <v>1000</v>
          </cell>
          <cell r="G163" t="str">
            <v>DOMESTIC STATISTICAL 1000</v>
          </cell>
          <cell r="H163" t="str">
            <v>702010</v>
          </cell>
          <cell r="I163" t="str">
            <v>FRUIT, CANNED</v>
          </cell>
          <cell r="J163" t="str">
            <v>110</v>
          </cell>
          <cell r="K163" t="str">
            <v>AMS-FRUIT &amp; VEG</v>
          </cell>
          <cell r="L163" t="str">
            <v>101202001031220</v>
          </cell>
          <cell r="M163" t="str">
            <v>FRUIT/APPLES/CANNED</v>
          </cell>
          <cell r="N163">
            <v>36936</v>
          </cell>
        </row>
        <row r="164">
          <cell r="A164">
            <v>110054</v>
          </cell>
          <cell r="B164" t="str">
            <v>K PEACHES CLING CAN-6/10</v>
          </cell>
          <cell r="C164">
            <v>0.96830000000000005</v>
          </cell>
          <cell r="D164" t="str">
            <v>LB</v>
          </cell>
          <cell r="E164">
            <v>912</v>
          </cell>
          <cell r="F164" t="str">
            <v>1000</v>
          </cell>
          <cell r="G164" t="str">
            <v>DOMESTIC STATISTICAL 1000</v>
          </cell>
          <cell r="H164" t="str">
            <v>702010</v>
          </cell>
          <cell r="I164" t="str">
            <v>FRUIT, CANNED</v>
          </cell>
          <cell r="J164" t="str">
            <v>110</v>
          </cell>
          <cell r="K164" t="str">
            <v>AMS-FRUIT &amp; VEG</v>
          </cell>
          <cell r="L164" t="str">
            <v>101202013031220</v>
          </cell>
          <cell r="M164" t="str">
            <v>FRUIT/PEACHES/CANNED</v>
          </cell>
          <cell r="N164">
            <v>36252</v>
          </cell>
        </row>
        <row r="165">
          <cell r="A165">
            <v>110055</v>
          </cell>
          <cell r="B165" t="str">
            <v>K PEARS SLICES CAN-6/10</v>
          </cell>
          <cell r="C165">
            <v>0.85570000000000002</v>
          </cell>
          <cell r="D165" t="str">
            <v>LB</v>
          </cell>
          <cell r="E165">
            <v>912</v>
          </cell>
          <cell r="F165" t="str">
            <v>1000</v>
          </cell>
          <cell r="G165" t="str">
            <v>DOMESTIC STATISTICAL 1000</v>
          </cell>
          <cell r="H165" t="str">
            <v>702010</v>
          </cell>
          <cell r="I165" t="str">
            <v>FRUIT, CANNED</v>
          </cell>
          <cell r="J165" t="str">
            <v>110</v>
          </cell>
          <cell r="K165" t="str">
            <v>AMS-FRUIT &amp; VEG</v>
          </cell>
          <cell r="L165" t="str">
            <v>101202014031220</v>
          </cell>
          <cell r="M165" t="str">
            <v>FRUIT/PEAR/CANNED</v>
          </cell>
          <cell r="N165">
            <v>36024</v>
          </cell>
        </row>
        <row r="166">
          <cell r="A166">
            <v>110056</v>
          </cell>
          <cell r="B166" t="str">
            <v>K PEACH FREESTONEDICED FRZ CUP-96/4.4 OZ</v>
          </cell>
          <cell r="C166">
            <v>0</v>
          </cell>
          <cell r="D166" t="str">
            <v>LB</v>
          </cell>
          <cell r="E166">
            <v>1400</v>
          </cell>
          <cell r="F166" t="str">
            <v>1000</v>
          </cell>
          <cell r="G166" t="str">
            <v>DOMESTIC STATISTICAL 1000</v>
          </cell>
          <cell r="H166" t="str">
            <v>702040</v>
          </cell>
          <cell r="I166" t="str">
            <v>FRUIT, FROZEN</v>
          </cell>
          <cell r="J166" t="str">
            <v>110</v>
          </cell>
          <cell r="K166" t="str">
            <v>AMS-FRUIT &amp; VEG</v>
          </cell>
          <cell r="L166" t="str">
            <v>101202013031400</v>
          </cell>
          <cell r="M166" t="str">
            <v>FRUIT/PEACHES/FROZEN</v>
          </cell>
          <cell r="N166">
            <v>36960</v>
          </cell>
        </row>
        <row r="167">
          <cell r="A167">
            <v>110057</v>
          </cell>
          <cell r="B167" t="str">
            <v>K ORANGE JUICE CONC FRZ CAN-12/32 OZ</v>
          </cell>
          <cell r="C167">
            <v>0</v>
          </cell>
          <cell r="D167" t="str">
            <v>LB</v>
          </cell>
          <cell r="E167">
            <v>1200</v>
          </cell>
          <cell r="F167" t="str">
            <v>1000</v>
          </cell>
          <cell r="G167" t="str">
            <v>DOMESTIC STATISTICAL 1000</v>
          </cell>
          <cell r="H167" t="str">
            <v>702050</v>
          </cell>
          <cell r="I167" t="str">
            <v>FRUIT, JUICE</v>
          </cell>
          <cell r="J167" t="str">
            <v>110</v>
          </cell>
          <cell r="K167" t="str">
            <v>AMS-FRUIT &amp; VEG</v>
          </cell>
          <cell r="L167" t="str">
            <v>101202012031420</v>
          </cell>
          <cell r="M167" t="str">
            <v>FRUIT/ORANGE/JUICE</v>
          </cell>
          <cell r="N167">
            <v>36000</v>
          </cell>
        </row>
        <row r="168">
          <cell r="A168">
            <v>110058</v>
          </cell>
          <cell r="B168" t="str">
            <v>K BEANS GREEN CAN-6/10</v>
          </cell>
          <cell r="C168">
            <v>0.39679999999999999</v>
          </cell>
          <cell r="D168" t="str">
            <v>LB</v>
          </cell>
          <cell r="E168">
            <v>912</v>
          </cell>
          <cell r="F168" t="str">
            <v>1000</v>
          </cell>
          <cell r="G168" t="str">
            <v>DOMESTIC STATISTICAL 1000</v>
          </cell>
          <cell r="H168" t="str">
            <v>703010</v>
          </cell>
          <cell r="I168" t="str">
            <v>VEGETABLE, CANNED</v>
          </cell>
          <cell r="J168" t="str">
            <v>110</v>
          </cell>
          <cell r="K168" t="str">
            <v>AMS-FRUIT &amp; VEG</v>
          </cell>
          <cell r="L168" t="str">
            <v>103602002531220</v>
          </cell>
          <cell r="M168" t="str">
            <v>VEGETABLES/BEANS GREEN/CANNED</v>
          </cell>
          <cell r="N168">
            <v>34656</v>
          </cell>
        </row>
        <row r="169">
          <cell r="A169">
            <v>110059</v>
          </cell>
          <cell r="B169" t="str">
            <v>K CORN WHOLE KERNEL(LIQ) CAN-6/10</v>
          </cell>
          <cell r="C169">
            <v>0.45960000000000001</v>
          </cell>
          <cell r="D169" t="str">
            <v>LB</v>
          </cell>
          <cell r="E169">
            <v>912</v>
          </cell>
          <cell r="F169" t="str">
            <v>1000</v>
          </cell>
          <cell r="G169" t="str">
            <v>DOMESTIC STATISTICAL 1000</v>
          </cell>
          <cell r="H169" t="str">
            <v>703010</v>
          </cell>
          <cell r="I169" t="str">
            <v>VEGETABLE, CANNED</v>
          </cell>
          <cell r="J169" t="str">
            <v>110</v>
          </cell>
          <cell r="K169" t="str">
            <v>AMS-FRUIT &amp; VEG</v>
          </cell>
          <cell r="L169" t="str">
            <v>103602004031220</v>
          </cell>
          <cell r="M169" t="str">
            <v>VEGETABLES/CORN/CANNED</v>
          </cell>
          <cell r="N169">
            <v>36252</v>
          </cell>
        </row>
        <row r="170">
          <cell r="A170">
            <v>110060</v>
          </cell>
          <cell r="B170" t="str">
            <v>K PEAS CAN-6/10</v>
          </cell>
          <cell r="C170">
            <v>0.45569999999999999</v>
          </cell>
          <cell r="D170" t="str">
            <v>LB</v>
          </cell>
          <cell r="E170">
            <v>912</v>
          </cell>
          <cell r="F170" t="str">
            <v>1000</v>
          </cell>
          <cell r="G170" t="str">
            <v>DOMESTIC STATISTICAL 1000</v>
          </cell>
          <cell r="H170" t="str">
            <v>703010</v>
          </cell>
          <cell r="I170" t="str">
            <v>VEGETABLE, CANNED</v>
          </cell>
          <cell r="J170" t="str">
            <v>110</v>
          </cell>
          <cell r="K170" t="str">
            <v>AMS-FRUIT &amp; VEG</v>
          </cell>
          <cell r="L170" t="str">
            <v>103602006031220</v>
          </cell>
          <cell r="M170" t="str">
            <v>VEGETABLES/PEAS/CANNED</v>
          </cell>
          <cell r="N170">
            <v>36024</v>
          </cell>
        </row>
        <row r="171">
          <cell r="A171">
            <v>110061</v>
          </cell>
          <cell r="B171" t="str">
            <v>K CORN COB FRZ CSE-96</v>
          </cell>
          <cell r="C171">
            <v>0</v>
          </cell>
          <cell r="D171" t="str">
            <v>LB</v>
          </cell>
          <cell r="E171">
            <v>1320</v>
          </cell>
          <cell r="F171" t="str">
            <v>1000</v>
          </cell>
          <cell r="G171" t="str">
            <v>DOMESTIC STATISTICAL 1000</v>
          </cell>
          <cell r="H171" t="str">
            <v>703040</v>
          </cell>
          <cell r="I171" t="str">
            <v>VEGETABLE, FROZEN</v>
          </cell>
          <cell r="J171" t="str">
            <v>110</v>
          </cell>
          <cell r="K171" t="str">
            <v>AMS-FRUIT &amp; VEG</v>
          </cell>
          <cell r="L171" t="str">
            <v>103602004031400</v>
          </cell>
          <cell r="M171" t="str">
            <v>VEGETABLES/CORN/FROZEN</v>
          </cell>
          <cell r="N171">
            <v>39600</v>
          </cell>
        </row>
        <row r="172">
          <cell r="A172">
            <v>110062</v>
          </cell>
          <cell r="B172" t="str">
            <v>K PEAS GREEN FRZ CTN-30 LB</v>
          </cell>
          <cell r="C172">
            <v>0</v>
          </cell>
          <cell r="D172" t="str">
            <v>LB</v>
          </cell>
          <cell r="E172">
            <v>1320</v>
          </cell>
          <cell r="F172" t="str">
            <v>1000</v>
          </cell>
          <cell r="G172" t="str">
            <v>DOMESTIC STATISTICAL 1000</v>
          </cell>
          <cell r="H172" t="str">
            <v>703040</v>
          </cell>
          <cell r="I172" t="str">
            <v>VEGETABLE, FROZEN</v>
          </cell>
          <cell r="J172" t="str">
            <v>110</v>
          </cell>
          <cell r="K172" t="str">
            <v>AMS-FRUIT &amp; VEG</v>
          </cell>
          <cell r="L172" t="str">
            <v>103602006031400</v>
          </cell>
          <cell r="M172" t="str">
            <v>VEGETABLES/PEAS/FROZEN</v>
          </cell>
          <cell r="N172">
            <v>39600</v>
          </cell>
        </row>
        <row r="173">
          <cell r="A173">
            <v>110063</v>
          </cell>
          <cell r="B173" t="str">
            <v>K BEANS GREEN FRZ CTN-30 LB</v>
          </cell>
          <cell r="C173">
            <v>0</v>
          </cell>
          <cell r="D173" t="str">
            <v>LB</v>
          </cell>
          <cell r="E173">
            <v>1320</v>
          </cell>
          <cell r="F173" t="str">
            <v>1000</v>
          </cell>
          <cell r="G173" t="str">
            <v>DOMESTIC STATISTICAL 1000</v>
          </cell>
          <cell r="H173" t="str">
            <v>703040</v>
          </cell>
          <cell r="I173" t="str">
            <v>VEGETABLE, FROZEN</v>
          </cell>
          <cell r="J173" t="str">
            <v>110</v>
          </cell>
          <cell r="K173" t="str">
            <v>AMS-FRUIT &amp; VEG</v>
          </cell>
          <cell r="L173" t="str">
            <v>103602002531400</v>
          </cell>
          <cell r="M173" t="str">
            <v>VEGETABLES/BEANS GREEN/FROZEN</v>
          </cell>
          <cell r="N173">
            <v>39600</v>
          </cell>
        </row>
        <row r="174">
          <cell r="A174">
            <v>110064</v>
          </cell>
          <cell r="B174" t="str">
            <v>K CARROTS FRZ CTN-30 LB</v>
          </cell>
          <cell r="C174">
            <v>0</v>
          </cell>
          <cell r="D174" t="str">
            <v>LB</v>
          </cell>
          <cell r="E174">
            <v>1320</v>
          </cell>
          <cell r="F174" t="str">
            <v>1000</v>
          </cell>
          <cell r="G174" t="str">
            <v>DOMESTIC STATISTICAL 1000</v>
          </cell>
          <cell r="H174" t="str">
            <v>703040</v>
          </cell>
          <cell r="I174" t="str">
            <v>VEGETABLE, FROZEN</v>
          </cell>
          <cell r="J174" t="str">
            <v>110</v>
          </cell>
          <cell r="K174" t="str">
            <v>AMS-FRUIT &amp; VEG</v>
          </cell>
          <cell r="L174" t="str">
            <v>103602003031400</v>
          </cell>
          <cell r="M174" t="str">
            <v>VEGETABLES/CARROTS/FROZEN</v>
          </cell>
          <cell r="N174">
            <v>39600</v>
          </cell>
        </row>
        <row r="175">
          <cell r="A175">
            <v>110065</v>
          </cell>
          <cell r="B175" t="str">
            <v>K BEANS NAVY PEA DRY  BAG-25 LB</v>
          </cell>
          <cell r="C175">
            <v>0</v>
          </cell>
          <cell r="D175" t="str">
            <v>LB</v>
          </cell>
          <cell r="E175">
            <v>1600</v>
          </cell>
          <cell r="F175" t="str">
            <v>1000</v>
          </cell>
          <cell r="G175" t="str">
            <v>DOMESTIC STATISTICAL 1000</v>
          </cell>
          <cell r="H175" t="str">
            <v>704010</v>
          </cell>
          <cell r="I175" t="str">
            <v>BEANS, DRY</v>
          </cell>
          <cell r="J175" t="str">
            <v>110</v>
          </cell>
          <cell r="K175" t="str">
            <v>AMS-FRUIT &amp; VEG</v>
          </cell>
          <cell r="L175" t="str">
            <v>103602002031340</v>
          </cell>
          <cell r="M175" t="str">
            <v>VEGETABLES/BEANS/DRY</v>
          </cell>
          <cell r="N175">
            <v>40000</v>
          </cell>
        </row>
        <row r="176">
          <cell r="A176">
            <v>110066</v>
          </cell>
          <cell r="B176" t="str">
            <v>K BEANS GREAT NORTHERN DRY BAG-25 LB</v>
          </cell>
          <cell r="C176">
            <v>0</v>
          </cell>
          <cell r="D176" t="str">
            <v>LB</v>
          </cell>
          <cell r="E176">
            <v>1600</v>
          </cell>
          <cell r="F176" t="str">
            <v>1000</v>
          </cell>
          <cell r="G176" t="str">
            <v>DOMESTIC STATISTICAL 1000</v>
          </cell>
          <cell r="H176" t="str">
            <v>704010</v>
          </cell>
          <cell r="I176" t="str">
            <v>BEANS, DRY</v>
          </cell>
          <cell r="J176" t="str">
            <v>110</v>
          </cell>
          <cell r="K176" t="str">
            <v>AMS-FRUIT &amp; VEG</v>
          </cell>
          <cell r="L176" t="str">
            <v>103602002031340</v>
          </cell>
          <cell r="M176" t="str">
            <v>VEGETABLES/BEANS/DRY</v>
          </cell>
          <cell r="N176">
            <v>40000</v>
          </cell>
        </row>
        <row r="177">
          <cell r="A177">
            <v>110067</v>
          </cell>
          <cell r="B177" t="str">
            <v>K PEANUT BUTTER SMOOTH JAR-6/5 LB</v>
          </cell>
          <cell r="C177">
            <v>0</v>
          </cell>
          <cell r="D177" t="str">
            <v>LB</v>
          </cell>
          <cell r="E177">
            <v>1232</v>
          </cell>
          <cell r="F177" t="str">
            <v>1000</v>
          </cell>
          <cell r="G177" t="str">
            <v>DOMESTIC STATISTICAL 1000</v>
          </cell>
          <cell r="H177" t="str">
            <v>701011</v>
          </cell>
          <cell r="I177" t="str">
            <v>PEANUT PROD, KOSHER</v>
          </cell>
          <cell r="J177" t="str">
            <v>210</v>
          </cell>
          <cell r="K177" t="str">
            <v>FSA-DOMESTIC</v>
          </cell>
          <cell r="L177" t="str">
            <v>102202002031200</v>
          </cell>
          <cell r="M177" t="str">
            <v>NUTS/PEANUT BUTTER/CANNED</v>
          </cell>
          <cell r="N177">
            <v>36960</v>
          </cell>
        </row>
        <row r="178">
          <cell r="A178">
            <v>110068</v>
          </cell>
          <cell r="B178" t="str">
            <v>K OIL VEGETABLE BTL-8/48 OZ</v>
          </cell>
          <cell r="C178">
            <v>0</v>
          </cell>
          <cell r="D178" t="str">
            <v>LB</v>
          </cell>
          <cell r="E178">
            <v>1320</v>
          </cell>
          <cell r="F178" t="str">
            <v>1000</v>
          </cell>
          <cell r="G178" t="str">
            <v>DOMESTIC STATISTICAL 1000</v>
          </cell>
          <cell r="H178" t="str">
            <v>601011</v>
          </cell>
          <cell r="I178" t="str">
            <v>VEG OIL PROD, KOSHER</v>
          </cell>
          <cell r="J178" t="str">
            <v>210</v>
          </cell>
          <cell r="K178" t="str">
            <v>FSA-DOMESTIC</v>
          </cell>
          <cell r="L178" t="str">
            <v>102402005031140</v>
          </cell>
          <cell r="M178" t="str">
            <v>OIL/VEGETABLE/BOTTLE</v>
          </cell>
          <cell r="N178">
            <v>30492</v>
          </cell>
        </row>
        <row r="179">
          <cell r="A179">
            <v>110069</v>
          </cell>
          <cell r="B179" t="str">
            <v>K OIL VEGETABLE BTL-9/48 OZ</v>
          </cell>
          <cell r="C179">
            <v>0.57210000000000005</v>
          </cell>
          <cell r="D179" t="str">
            <v>LB</v>
          </cell>
          <cell r="E179">
            <v>1440</v>
          </cell>
          <cell r="F179" t="str">
            <v>1000</v>
          </cell>
          <cell r="G179" t="str">
            <v>DOMESTIC STATISTICAL 1000</v>
          </cell>
          <cell r="H179" t="str">
            <v>601011</v>
          </cell>
          <cell r="I179" t="str">
            <v>VEG OIL PROD, KOSHER</v>
          </cell>
          <cell r="J179" t="str">
            <v>210</v>
          </cell>
          <cell r="K179" t="str">
            <v>FSA-DOMESTIC</v>
          </cell>
          <cell r="L179" t="str">
            <v>102402005031140</v>
          </cell>
          <cell r="M179" t="str">
            <v>OIL/VEGETABLE/BOTTLE</v>
          </cell>
          <cell r="N179">
            <v>37422</v>
          </cell>
        </row>
        <row r="180">
          <cell r="A180">
            <v>110070</v>
          </cell>
          <cell r="B180" t="str">
            <v>K RICE US#2 LONG GRAIN BAG-25 LB</v>
          </cell>
          <cell r="C180">
            <v>0</v>
          </cell>
          <cell r="D180" t="str">
            <v>LB</v>
          </cell>
          <cell r="E180">
            <v>1680</v>
          </cell>
          <cell r="F180" t="str">
            <v>1000</v>
          </cell>
          <cell r="G180" t="str">
            <v>DOMESTIC STATISTICAL 1000</v>
          </cell>
          <cell r="H180" t="str">
            <v>507011</v>
          </cell>
          <cell r="I180" t="str">
            <v>RICE, GRAIN KOSHER</v>
          </cell>
          <cell r="J180" t="str">
            <v>210</v>
          </cell>
          <cell r="K180" t="str">
            <v>FSA-DOMESTIC</v>
          </cell>
          <cell r="L180" t="str">
            <v>103202002031100</v>
          </cell>
          <cell r="M180" t="str">
            <v>RICE/LONG NO 2/BAG</v>
          </cell>
          <cell r="N180">
            <v>42000</v>
          </cell>
        </row>
        <row r="181">
          <cell r="A181">
            <v>110071</v>
          </cell>
          <cell r="B181" t="str">
            <v>K FLOUR YOSHON BULK BAG-100 LB</v>
          </cell>
          <cell r="C181">
            <v>0</v>
          </cell>
          <cell r="D181" t="str">
            <v>LB</v>
          </cell>
          <cell r="E181">
            <v>0</v>
          </cell>
          <cell r="F181" t="str">
            <v>1000</v>
          </cell>
          <cell r="G181" t="str">
            <v>DOMESTIC STATISTICAL 1000</v>
          </cell>
          <cell r="H181" t="str">
            <v>506016</v>
          </cell>
          <cell r="I181" t="str">
            <v>FLOUR, BAKERY KOSHER</v>
          </cell>
          <cell r="J181" t="str">
            <v>210</v>
          </cell>
          <cell r="K181" t="str">
            <v>FSA-DOMESTIC</v>
          </cell>
          <cell r="L181" t="str">
            <v>10080</v>
          </cell>
          <cell r="M181" t="str">
            <v>FLOUR</v>
          </cell>
          <cell r="N181">
            <v>43200</v>
          </cell>
        </row>
        <row r="182">
          <cell r="A182">
            <v>110072</v>
          </cell>
          <cell r="B182" t="str">
            <v>K FLOUR YOSHON -BULK</v>
          </cell>
          <cell r="C182">
            <v>0</v>
          </cell>
          <cell r="D182" t="str">
            <v>LB</v>
          </cell>
          <cell r="E182">
            <v>0</v>
          </cell>
          <cell r="F182" t="str">
            <v>1000</v>
          </cell>
          <cell r="G182" t="str">
            <v>DOMESTIC STATISTICAL 1000</v>
          </cell>
          <cell r="H182" t="str">
            <v>506016</v>
          </cell>
          <cell r="I182" t="str">
            <v>FLOUR, BAKERY KOSHER</v>
          </cell>
          <cell r="J182" t="str">
            <v>210</v>
          </cell>
          <cell r="K182" t="str">
            <v>FSA-DOMESTIC</v>
          </cell>
          <cell r="L182" t="str">
            <v>10080</v>
          </cell>
          <cell r="M182" t="str">
            <v>FLOUR</v>
          </cell>
          <cell r="N182">
            <v>50000</v>
          </cell>
        </row>
        <row r="183">
          <cell r="A183">
            <v>110073</v>
          </cell>
          <cell r="B183" t="str">
            <v>K SUNFLOWER SEED BUTTER 6-5#'S</v>
          </cell>
          <cell r="C183">
            <v>2.0609999999999999</v>
          </cell>
          <cell r="D183" t="str">
            <v>LB</v>
          </cell>
          <cell r="E183">
            <v>1232</v>
          </cell>
          <cell r="F183" t="str">
            <v>1000</v>
          </cell>
          <cell r="G183" t="str">
            <v>DOMESTIC STATISTICAL 1000</v>
          </cell>
          <cell r="H183" t="str">
            <v>601051</v>
          </cell>
          <cell r="I183" t="str">
            <v>SEED BUTTER, KOSHER</v>
          </cell>
          <cell r="J183" t="str">
            <v>210</v>
          </cell>
          <cell r="K183" t="str">
            <v>FSA-DOMESTIC</v>
          </cell>
          <cell r="L183" t="str">
            <v>102402000531175</v>
          </cell>
          <cell r="M183" t="str">
            <v>OIL/BUTTERY SPREAD/TUB</v>
          </cell>
          <cell r="N183">
            <v>36960</v>
          </cell>
        </row>
        <row r="184">
          <cell r="A184">
            <v>110074</v>
          </cell>
          <cell r="B184" t="str">
            <v>K CARROTS FRESH BABY CUTS BAG-100/2 OZ</v>
          </cell>
          <cell r="C184">
            <v>0</v>
          </cell>
          <cell r="D184" t="str">
            <v>LB</v>
          </cell>
          <cell r="E184">
            <v>2070</v>
          </cell>
          <cell r="F184" t="str">
            <v>1000</v>
          </cell>
          <cell r="G184" t="str">
            <v>DOMESTIC STATISTICAL 1000</v>
          </cell>
          <cell r="H184" t="str">
            <v>703030</v>
          </cell>
          <cell r="I184" t="str">
            <v>VEGETABLE, FRESH</v>
          </cell>
          <cell r="J184" t="str">
            <v>110</v>
          </cell>
          <cell r="K184" t="str">
            <v>AMS-FRUIT &amp; VEG</v>
          </cell>
          <cell r="L184" t="str">
            <v>103602003031380</v>
          </cell>
          <cell r="M184" t="str">
            <v>VEGETABLES/CARROTS/FRESH</v>
          </cell>
          <cell r="N184">
            <v>26393</v>
          </cell>
        </row>
        <row r="185">
          <cell r="A185">
            <v>110080</v>
          </cell>
          <cell r="B185" t="str">
            <v>CHICKEN OVEN ROASTED FRZ 8 PC CTN-30 LB</v>
          </cell>
          <cell r="C185">
            <v>2.3883999999999999</v>
          </cell>
          <cell r="D185" t="str">
            <v>LB</v>
          </cell>
          <cell r="E185">
            <v>1200</v>
          </cell>
          <cell r="F185" t="str">
            <v>1000</v>
          </cell>
          <cell r="G185" t="str">
            <v>DOMESTIC STATISTICAL 1000</v>
          </cell>
          <cell r="H185" t="str">
            <v>301030</v>
          </cell>
          <cell r="I185" t="str">
            <v>CHICKEN, COOKED</v>
          </cell>
          <cell r="J185" t="str">
            <v>120</v>
          </cell>
          <cell r="K185" t="str">
            <v>AMS-POULTRY</v>
          </cell>
          <cell r="L185" t="str">
            <v>102802001031400</v>
          </cell>
          <cell r="M185" t="str">
            <v>POULTRY/EGGS/CHICKEN/FROZEN</v>
          </cell>
          <cell r="N185">
            <v>36000</v>
          </cell>
        </row>
        <row r="186">
          <cell r="A186">
            <v>110085</v>
          </cell>
          <cell r="B186" t="str">
            <v>BEEF IRRADIATED FINE GRND FRZ CTN-40 LB</v>
          </cell>
          <cell r="C186">
            <v>0</v>
          </cell>
          <cell r="D186" t="str">
            <v>LB</v>
          </cell>
          <cell r="E186">
            <v>1000</v>
          </cell>
          <cell r="F186" t="str">
            <v>1000</v>
          </cell>
          <cell r="G186" t="str">
            <v>DOMESTIC STATISTICAL 1000</v>
          </cell>
          <cell r="H186" t="str">
            <v>101030</v>
          </cell>
          <cell r="I186" t="str">
            <v>BEEF, GROUND</v>
          </cell>
          <cell r="J186" t="str">
            <v>130</v>
          </cell>
          <cell r="K186" t="str">
            <v>AMS-LIVESTOCK</v>
          </cell>
          <cell r="L186" t="str">
            <v>101802001031400</v>
          </cell>
          <cell r="M186" t="str">
            <v>MEAT/BEEF/FROZEN</v>
          </cell>
          <cell r="N186">
            <v>40000</v>
          </cell>
        </row>
        <row r="187">
          <cell r="A187">
            <v>110089</v>
          </cell>
          <cell r="B187" t="str">
            <v>BEANS GARBANZO DRY BAG-25 LB</v>
          </cell>
          <cell r="C187">
            <v>0</v>
          </cell>
          <cell r="D187" t="str">
            <v>LB</v>
          </cell>
          <cell r="E187">
            <v>1600</v>
          </cell>
          <cell r="F187" t="str">
            <v>1000</v>
          </cell>
          <cell r="G187" t="str">
            <v>DOMESTIC STATISTICAL 1000</v>
          </cell>
          <cell r="H187" t="str">
            <v>704010</v>
          </cell>
          <cell r="I187" t="str">
            <v>BEANS, DRY</v>
          </cell>
          <cell r="J187" t="str">
            <v>110</v>
          </cell>
          <cell r="K187" t="str">
            <v>AMS-FRUIT &amp; VEG</v>
          </cell>
          <cell r="L187" t="str">
            <v>103602002031340</v>
          </cell>
          <cell r="M187" t="str">
            <v>VEGETABLES/BEANS/DRY</v>
          </cell>
          <cell r="N187">
            <v>40000</v>
          </cell>
        </row>
        <row r="188">
          <cell r="A188">
            <v>110101</v>
          </cell>
          <cell r="B188" t="str">
            <v>K TOMATO SAUCE CAN-6/10</v>
          </cell>
          <cell r="C188">
            <v>0.35399999999999998</v>
          </cell>
          <cell r="D188" t="str">
            <v>LB</v>
          </cell>
          <cell r="E188">
            <v>912</v>
          </cell>
          <cell r="F188" t="str">
            <v>1000</v>
          </cell>
          <cell r="G188" t="str">
            <v>DOMESTIC STATISTICAL 1000</v>
          </cell>
          <cell r="H188" t="str">
            <v>703010</v>
          </cell>
          <cell r="I188" t="str">
            <v>VEGETABLE, CANNED</v>
          </cell>
          <cell r="J188" t="str">
            <v>110</v>
          </cell>
          <cell r="K188" t="str">
            <v>AMS-FRUIT &amp; VEG</v>
          </cell>
          <cell r="L188" t="str">
            <v>103602011031220</v>
          </cell>
          <cell r="M188" t="str">
            <v>VEGETABLES/TOMATOES/CANNED</v>
          </cell>
          <cell r="N188">
            <v>36252</v>
          </cell>
        </row>
        <row r="189">
          <cell r="A189">
            <v>110102</v>
          </cell>
          <cell r="B189" t="str">
            <v>K TOMATO PASTE CAN-6/10</v>
          </cell>
          <cell r="C189">
            <v>0</v>
          </cell>
          <cell r="D189" t="str">
            <v>LB</v>
          </cell>
          <cell r="E189">
            <v>912</v>
          </cell>
          <cell r="F189" t="str">
            <v>1000</v>
          </cell>
          <cell r="G189" t="str">
            <v>DOMESTIC STATISTICAL 1000</v>
          </cell>
          <cell r="H189" t="str">
            <v>703010</v>
          </cell>
          <cell r="I189" t="str">
            <v>VEGETABLE, CANNED</v>
          </cell>
          <cell r="J189" t="str">
            <v>110</v>
          </cell>
          <cell r="K189" t="str">
            <v>AMS-FRUIT &amp; VEG</v>
          </cell>
          <cell r="L189" t="str">
            <v>103602011031220</v>
          </cell>
          <cell r="M189" t="str">
            <v>VEGETABLES/TOMATOES/CANNED</v>
          </cell>
          <cell r="N189">
            <v>37962</v>
          </cell>
        </row>
        <row r="190">
          <cell r="A190">
            <v>110111</v>
          </cell>
          <cell r="B190" t="str">
            <v>K APRICOTS CAN-6/10</v>
          </cell>
          <cell r="C190">
            <v>0</v>
          </cell>
          <cell r="D190" t="str">
            <v>LB</v>
          </cell>
          <cell r="E190">
            <v>912</v>
          </cell>
          <cell r="F190" t="str">
            <v>1000</v>
          </cell>
          <cell r="G190" t="str">
            <v>DOMESTIC STATISTICAL 1000</v>
          </cell>
          <cell r="H190" t="str">
            <v>702010</v>
          </cell>
          <cell r="I190" t="str">
            <v>FRUIT, CANNED</v>
          </cell>
          <cell r="J190" t="str">
            <v>110</v>
          </cell>
          <cell r="K190" t="str">
            <v>AMS-FRUIT &amp; VEG</v>
          </cell>
          <cell r="L190" t="str">
            <v>101202002031220</v>
          </cell>
          <cell r="M190" t="str">
            <v>FRUIT/APRICOT/CANNED</v>
          </cell>
          <cell r="N190">
            <v>36936</v>
          </cell>
        </row>
        <row r="191">
          <cell r="A191">
            <v>110138</v>
          </cell>
          <cell r="B191" t="str">
            <v>PORK BNLS LEG ROASTS - BULK CTN-60 LB</v>
          </cell>
          <cell r="C191">
            <v>1.4092</v>
          </cell>
          <cell r="D191" t="str">
            <v>LB</v>
          </cell>
          <cell r="E191">
            <v>700</v>
          </cell>
          <cell r="F191" t="str">
            <v>1000</v>
          </cell>
          <cell r="G191" t="str">
            <v>DOMESTIC STATISTICAL 1000</v>
          </cell>
          <cell r="H191" t="str">
            <v>102035</v>
          </cell>
          <cell r="I191" t="str">
            <v>PORK, FROZEN</v>
          </cell>
          <cell r="J191" t="str">
            <v>130</v>
          </cell>
          <cell r="K191" t="str">
            <v>AMS-LIVESTOCK</v>
          </cell>
          <cell r="L191" t="str">
            <v>101802006031400</v>
          </cell>
          <cell r="M191" t="str">
            <v>MEAT/PORK/FROZEN</v>
          </cell>
          <cell r="N191">
            <v>42000</v>
          </cell>
        </row>
        <row r="192">
          <cell r="A192">
            <v>110147</v>
          </cell>
          <cell r="B192" t="str">
            <v>FLOUR BREAD ENRCH BLCH BAG-8/5 LB</v>
          </cell>
          <cell r="C192">
            <v>0.27529999999999999</v>
          </cell>
          <cell r="D192" t="str">
            <v>LB</v>
          </cell>
          <cell r="E192">
            <v>1071</v>
          </cell>
          <cell r="F192" t="str">
            <v>1000</v>
          </cell>
          <cell r="G192" t="str">
            <v>DOMESTIC STATISTICAL 1000</v>
          </cell>
          <cell r="H192" t="str">
            <v>506020</v>
          </cell>
          <cell r="I192" t="str">
            <v>FLOUR, WHEAT</v>
          </cell>
          <cell r="J192" t="str">
            <v>210</v>
          </cell>
          <cell r="K192" t="str">
            <v>FSA-DOMESTIC</v>
          </cell>
          <cell r="L192" t="str">
            <v>100802004031100</v>
          </cell>
          <cell r="M192" t="str">
            <v>FLOUR/BREAD/BAG</v>
          </cell>
          <cell r="N192">
            <v>42840</v>
          </cell>
        </row>
        <row r="193">
          <cell r="A193">
            <v>110149</v>
          </cell>
          <cell r="B193" t="str">
            <v>APPLES FOR FURTHER PROCESSING – BULK</v>
          </cell>
          <cell r="C193">
            <v>0.34499999999999997</v>
          </cell>
          <cell r="D193" t="str">
            <v>LB</v>
          </cell>
          <cell r="E193">
            <v>0</v>
          </cell>
          <cell r="F193" t="str">
            <v>1000</v>
          </cell>
          <cell r="G193" t="str">
            <v>DOMESTIC STATISTICAL 1000</v>
          </cell>
          <cell r="H193" t="str">
            <v>702030</v>
          </cell>
          <cell r="I193" t="str">
            <v>FRUIT, FRESH</v>
          </cell>
          <cell r="J193" t="str">
            <v>110</v>
          </cell>
          <cell r="K193" t="str">
            <v>AMS-FRUIT &amp; VEG</v>
          </cell>
          <cell r="L193" t="str">
            <v>101202001031380</v>
          </cell>
          <cell r="M193" t="str">
            <v>FRUIT/APPLES/FRESH</v>
          </cell>
          <cell r="N193">
            <v>39600</v>
          </cell>
        </row>
        <row r="194">
          <cell r="A194">
            <v>110161</v>
          </cell>
          <cell r="B194" t="str">
            <v>FRUIT MIX DRIED PKG-5/5 LB</v>
          </cell>
          <cell r="C194">
            <v>2.8813</v>
          </cell>
          <cell r="D194" t="str">
            <v>LB</v>
          </cell>
          <cell r="E194">
            <v>1456</v>
          </cell>
          <cell r="F194" t="str">
            <v>1000</v>
          </cell>
          <cell r="G194" t="str">
            <v>DOMESTIC STATISTICAL 1000</v>
          </cell>
          <cell r="H194" t="str">
            <v>702020</v>
          </cell>
          <cell r="I194" t="str">
            <v>FRUIT, DRIED</v>
          </cell>
          <cell r="J194" t="str">
            <v>110</v>
          </cell>
          <cell r="K194" t="str">
            <v>AMS-FRUIT &amp; VEG</v>
          </cell>
          <cell r="L194" t="str">
            <v>101202010031340</v>
          </cell>
          <cell r="M194" t="str">
            <v>FRUIT/FRUIT NUT MIX/DRIED</v>
          </cell>
          <cell r="N194">
            <v>36400</v>
          </cell>
        </row>
        <row r="195">
          <cell r="A195">
            <v>110177</v>
          </cell>
          <cell r="B195" t="str">
            <v>SPAGHETTI SAUCE MEATLESS POUCH-6/106 OZ</v>
          </cell>
          <cell r="C195">
            <v>0.44919999999999999</v>
          </cell>
          <cell r="D195" t="str">
            <v>LB</v>
          </cell>
          <cell r="E195">
            <v>960</v>
          </cell>
          <cell r="F195" t="str">
            <v>1000</v>
          </cell>
          <cell r="G195" t="str">
            <v>DOMESTIC STATISTICAL 1000</v>
          </cell>
          <cell r="H195" t="str">
            <v>703010</v>
          </cell>
          <cell r="I195" t="str">
            <v>VEGETABLE, CANNED</v>
          </cell>
          <cell r="J195" t="str">
            <v>110</v>
          </cell>
          <cell r="K195" t="str">
            <v>AMS-FRUIT &amp; VEG</v>
          </cell>
          <cell r="L195" t="str">
            <v>103602011031220</v>
          </cell>
          <cell r="M195" t="str">
            <v>VEGETABLES/TOMATOES/CANNED</v>
          </cell>
          <cell r="N195">
            <v>38160</v>
          </cell>
        </row>
        <row r="196">
          <cell r="A196">
            <v>110186</v>
          </cell>
          <cell r="B196" t="str">
            <v>TOMATO SALSA POUCH-6/106 OZ</v>
          </cell>
          <cell r="C196">
            <v>0.44719999999999999</v>
          </cell>
          <cell r="D196" t="str">
            <v>LB</v>
          </cell>
          <cell r="E196">
            <v>960</v>
          </cell>
          <cell r="F196" t="str">
            <v>1000</v>
          </cell>
          <cell r="G196" t="str">
            <v>DOMESTIC STATISTICAL 1000</v>
          </cell>
          <cell r="H196" t="str">
            <v>703010</v>
          </cell>
          <cell r="I196" t="str">
            <v>VEGETABLE, CANNED</v>
          </cell>
          <cell r="J196" t="str">
            <v>110</v>
          </cell>
          <cell r="K196" t="str">
            <v>AMS-FRUIT &amp; VEG</v>
          </cell>
          <cell r="L196" t="str">
            <v>103602011031220</v>
          </cell>
          <cell r="M196" t="str">
            <v>VEGETABLES/TOMATOES/CANNED</v>
          </cell>
          <cell r="N196">
            <v>38160</v>
          </cell>
        </row>
        <row r="197">
          <cell r="A197">
            <v>110187</v>
          </cell>
          <cell r="B197" t="str">
            <v>TOMATO SAUCE POUCH-6/106 OZ</v>
          </cell>
          <cell r="C197">
            <v>0.46899999999999997</v>
          </cell>
          <cell r="D197" t="str">
            <v>LB</v>
          </cell>
          <cell r="E197">
            <v>960</v>
          </cell>
          <cell r="F197" t="str">
            <v>1000</v>
          </cell>
          <cell r="G197" t="str">
            <v>DOMESTIC STATISTICAL 1000</v>
          </cell>
          <cell r="H197" t="str">
            <v>703010</v>
          </cell>
          <cell r="I197" t="str">
            <v>VEGETABLE, CANNED</v>
          </cell>
          <cell r="J197" t="str">
            <v>110</v>
          </cell>
          <cell r="K197" t="str">
            <v>AMS-FRUIT &amp; VEG</v>
          </cell>
          <cell r="L197" t="str">
            <v>103602011031220</v>
          </cell>
          <cell r="M197" t="str">
            <v>VEGETABLES/TOMATOES/CANNED</v>
          </cell>
          <cell r="N197">
            <v>38160</v>
          </cell>
        </row>
        <row r="198">
          <cell r="A198">
            <v>110189</v>
          </cell>
          <cell r="B198" t="str">
            <v>TOMATO PASTE POUCH-6/111 OZ</v>
          </cell>
          <cell r="C198">
            <v>0.68230000000000002</v>
          </cell>
          <cell r="D198" t="str">
            <v>LB</v>
          </cell>
          <cell r="E198">
            <v>960</v>
          </cell>
          <cell r="F198" t="str">
            <v>1000</v>
          </cell>
          <cell r="G198" t="str">
            <v>DOMESTIC STATISTICAL 1000</v>
          </cell>
          <cell r="H198" t="str">
            <v>703010</v>
          </cell>
          <cell r="I198" t="str">
            <v>VEGETABLE, CANNED</v>
          </cell>
          <cell r="J198" t="str">
            <v>110</v>
          </cell>
          <cell r="K198" t="str">
            <v>AMS-FRUIT &amp; VEG</v>
          </cell>
          <cell r="L198" t="str">
            <v>103602011031220</v>
          </cell>
          <cell r="M198" t="str">
            <v>VEGETABLES/TOMATOES/CANNED</v>
          </cell>
          <cell r="N198">
            <v>39960</v>
          </cell>
        </row>
        <row r="199">
          <cell r="A199">
            <v>110199</v>
          </cell>
          <cell r="B199" t="str">
            <v>CHEESE PROCESS REG LVS-6/5 LB</v>
          </cell>
          <cell r="C199">
            <v>2.1009652788050901</v>
          </cell>
          <cell r="D199" t="str">
            <v>LB</v>
          </cell>
          <cell r="E199">
            <v>1320</v>
          </cell>
          <cell r="F199" t="str">
            <v>1000</v>
          </cell>
          <cell r="G199" t="str">
            <v>DOMESTIC STATISTICAL 1000</v>
          </cell>
          <cell r="H199" t="str">
            <v>401030</v>
          </cell>
          <cell r="I199" t="str">
            <v>CHEESE, PROCESSED</v>
          </cell>
          <cell r="J199" t="str">
            <v>220</v>
          </cell>
          <cell r="K199" t="str">
            <v>FSA-DAIRY</v>
          </cell>
          <cell r="L199" t="str">
            <v>100402007031440</v>
          </cell>
          <cell r="M199" t="str">
            <v>CHEESE/PROCESSED/LOAVES</v>
          </cell>
          <cell r="N199">
            <v>39600</v>
          </cell>
        </row>
        <row r="200">
          <cell r="A200">
            <v>110208</v>
          </cell>
          <cell r="B200" t="str">
            <v>FLOUR WHITE WHOLE WHEAT BLEND BAG-25 LB</v>
          </cell>
          <cell r="C200">
            <v>0.2732</v>
          </cell>
          <cell r="D200" t="str">
            <v>LB</v>
          </cell>
          <cell r="E200">
            <v>1728</v>
          </cell>
          <cell r="F200" t="str">
            <v>1000</v>
          </cell>
          <cell r="G200" t="str">
            <v>DOMESTIC STATISTICAL 1000</v>
          </cell>
          <cell r="H200" t="str">
            <v>506020</v>
          </cell>
          <cell r="I200" t="str">
            <v>FLOUR, WHEAT</v>
          </cell>
          <cell r="J200" t="str">
            <v>210</v>
          </cell>
          <cell r="K200" t="str">
            <v>FSA-DOMESTIC</v>
          </cell>
          <cell r="L200" t="str">
            <v>100802007031100</v>
          </cell>
          <cell r="M200" t="str">
            <v>FLOUR/WHOLE WHEAT/BAG</v>
          </cell>
          <cell r="N200">
            <v>43200</v>
          </cell>
        </row>
        <row r="201">
          <cell r="A201">
            <v>110209</v>
          </cell>
          <cell r="B201" t="str">
            <v>FLOUR WHITE WHOLE WHEAT BLEND BAG-50 LB</v>
          </cell>
          <cell r="C201">
            <v>0.26</v>
          </cell>
          <cell r="D201" t="str">
            <v>LB</v>
          </cell>
          <cell r="E201">
            <v>864</v>
          </cell>
          <cell r="F201" t="str">
            <v>1000</v>
          </cell>
          <cell r="G201" t="str">
            <v>DOMESTIC STATISTICAL 1000</v>
          </cell>
          <cell r="H201" t="str">
            <v>506020</v>
          </cell>
          <cell r="I201" t="str">
            <v>FLOUR, WHEAT</v>
          </cell>
          <cell r="J201" t="str">
            <v>210</v>
          </cell>
          <cell r="K201" t="str">
            <v>FSA-DOMESTIC</v>
          </cell>
          <cell r="L201" t="str">
            <v>100802007031100</v>
          </cell>
          <cell r="M201" t="str">
            <v>FLOUR/WHOLE WHEAT/BAG</v>
          </cell>
          <cell r="N201">
            <v>43200</v>
          </cell>
        </row>
        <row r="202">
          <cell r="A202">
            <v>110211</v>
          </cell>
          <cell r="B202" t="str">
            <v>FLOUR WHITE WHOLE WHEAT BLEND BAG-8/5 LB</v>
          </cell>
          <cell r="C202">
            <v>0.26329999999999998</v>
          </cell>
          <cell r="D202" t="str">
            <v>LB</v>
          </cell>
          <cell r="E202">
            <v>1071</v>
          </cell>
          <cell r="F202" t="str">
            <v>1000</v>
          </cell>
          <cell r="G202" t="str">
            <v>DOMESTIC STATISTICAL 1000</v>
          </cell>
          <cell r="H202" t="str">
            <v>506020</v>
          </cell>
          <cell r="I202" t="str">
            <v>FLOUR, WHEAT</v>
          </cell>
          <cell r="J202" t="str">
            <v>210</v>
          </cell>
          <cell r="K202" t="str">
            <v>FSA-DOMESTIC</v>
          </cell>
          <cell r="L202" t="str">
            <v>100802007031100</v>
          </cell>
          <cell r="M202" t="str">
            <v>FLOUR/WHOLE WHEAT/BAG</v>
          </cell>
          <cell r="N202">
            <v>42840</v>
          </cell>
        </row>
        <row r="203">
          <cell r="A203">
            <v>110227</v>
          </cell>
          <cell r="B203" t="str">
            <v>POTATO FOR PROCESS INTO DEHY PRD-BULK</v>
          </cell>
          <cell r="C203">
            <v>5.9200000000000003E-2</v>
          </cell>
          <cell r="D203" t="str">
            <v>LB</v>
          </cell>
          <cell r="E203">
            <v>0</v>
          </cell>
          <cell r="F203" t="str">
            <v>1000</v>
          </cell>
          <cell r="G203" t="str">
            <v>DOMESTIC STATISTICAL 1000</v>
          </cell>
          <cell r="H203" t="str">
            <v>703030</v>
          </cell>
          <cell r="I203" t="str">
            <v>VEGETABLE, FRESH</v>
          </cell>
          <cell r="J203" t="str">
            <v>110</v>
          </cell>
          <cell r="K203" t="str">
            <v>AMS-FRUIT &amp; VEG</v>
          </cell>
          <cell r="L203" t="str">
            <v>103602007031380</v>
          </cell>
          <cell r="M203" t="str">
            <v>VEGETABLES/POTATO/FRESH</v>
          </cell>
          <cell r="N203">
            <v>40000</v>
          </cell>
        </row>
        <row r="204">
          <cell r="A204">
            <v>110230</v>
          </cell>
          <cell r="B204" t="str">
            <v>APRICOTS DICED EX LT SUCROSE CAN 6/10</v>
          </cell>
          <cell r="C204">
            <v>0.78659999999999997</v>
          </cell>
          <cell r="D204" t="str">
            <v>LB</v>
          </cell>
          <cell r="E204">
            <v>912</v>
          </cell>
          <cell r="F204" t="str">
            <v>1000</v>
          </cell>
          <cell r="G204" t="str">
            <v>DOMESTIC STATISTICAL 1000</v>
          </cell>
          <cell r="H204" t="str">
            <v>702010</v>
          </cell>
          <cell r="I204" t="str">
            <v>FRUIT, CANNED</v>
          </cell>
          <cell r="J204" t="str">
            <v>110</v>
          </cell>
          <cell r="K204" t="str">
            <v>AMS-FRUIT &amp; VEG</v>
          </cell>
          <cell r="L204" t="str">
            <v>101202002031220</v>
          </cell>
          <cell r="M204" t="str">
            <v>FRUIT/APRICOT/CANNED</v>
          </cell>
          <cell r="N204">
            <v>36936</v>
          </cell>
        </row>
        <row r="205">
          <cell r="A205">
            <v>110231</v>
          </cell>
          <cell r="B205" t="str">
            <v>APRICOTS HALVES EX LT SUCROSE CAN-6/10</v>
          </cell>
          <cell r="C205">
            <v>0.89859999999999995</v>
          </cell>
          <cell r="D205" t="str">
            <v>LB</v>
          </cell>
          <cell r="E205">
            <v>912</v>
          </cell>
          <cell r="F205" t="str">
            <v>1000</v>
          </cell>
          <cell r="G205" t="str">
            <v>DOMESTIC STATISTICAL 1000</v>
          </cell>
          <cell r="H205" t="str">
            <v>702010</v>
          </cell>
          <cell r="I205" t="str">
            <v>FRUIT, CANNED</v>
          </cell>
          <cell r="J205" t="str">
            <v>110</v>
          </cell>
          <cell r="K205" t="str">
            <v>AMS-FRUIT &amp; VEG</v>
          </cell>
          <cell r="L205" t="str">
            <v>101202002031220</v>
          </cell>
          <cell r="M205" t="str">
            <v>FRUIT/APRICOT/CANNED</v>
          </cell>
          <cell r="N205">
            <v>36936</v>
          </cell>
        </row>
        <row r="206">
          <cell r="A206">
            <v>110233</v>
          </cell>
          <cell r="B206" t="str">
            <v>MIXED FRUIT EX LT SUCROSE CAN-6/10</v>
          </cell>
          <cell r="C206">
            <v>0.91620000000000001</v>
          </cell>
          <cell r="D206" t="str">
            <v>LB</v>
          </cell>
          <cell r="E206">
            <v>912</v>
          </cell>
          <cell r="F206" t="str">
            <v>1000</v>
          </cell>
          <cell r="G206" t="str">
            <v>DOMESTIC STATISTICAL 1000</v>
          </cell>
          <cell r="H206" t="str">
            <v>702010</v>
          </cell>
          <cell r="I206" t="str">
            <v>FRUIT, CANNED</v>
          </cell>
          <cell r="J206" t="str">
            <v>110</v>
          </cell>
          <cell r="K206" t="str">
            <v>AMS-FRUIT &amp; VEG</v>
          </cell>
          <cell r="L206" t="str">
            <v>101202009031220</v>
          </cell>
          <cell r="M206" t="str">
            <v>FRUIT/FRUIT COCKTAIL/CANNED</v>
          </cell>
          <cell r="N206">
            <v>36252</v>
          </cell>
        </row>
        <row r="207">
          <cell r="A207">
            <v>110234</v>
          </cell>
          <cell r="B207" t="str">
            <v>PEACHES CLING DICED EXLTSUCROSE CAN-6/10</v>
          </cell>
          <cell r="C207">
            <v>1.0936999999999999</v>
          </cell>
          <cell r="D207" t="str">
            <v>LB</v>
          </cell>
          <cell r="E207">
            <v>912</v>
          </cell>
          <cell r="F207" t="str">
            <v>1000</v>
          </cell>
          <cell r="G207" t="str">
            <v>DOMESTIC STATISTICAL 1000</v>
          </cell>
          <cell r="H207" t="str">
            <v>702010</v>
          </cell>
          <cell r="I207" t="str">
            <v>FRUIT, CANNED</v>
          </cell>
          <cell r="J207" t="str">
            <v>110</v>
          </cell>
          <cell r="K207" t="str">
            <v>AMS-FRUIT &amp; VEG</v>
          </cell>
          <cell r="L207" t="str">
            <v>101202013031220</v>
          </cell>
          <cell r="M207" t="str">
            <v>FRUIT/PEACHES/CANNED</v>
          </cell>
          <cell r="N207">
            <v>36252</v>
          </cell>
        </row>
        <row r="208">
          <cell r="A208">
            <v>110236</v>
          </cell>
          <cell r="B208" t="str">
            <v>PEACHES CLING SLC EXLT SUCROSE CAN-6/10</v>
          </cell>
          <cell r="C208">
            <v>0.89100000000000001</v>
          </cell>
          <cell r="D208" t="str">
            <v>LB</v>
          </cell>
          <cell r="E208">
            <v>912</v>
          </cell>
          <cell r="F208" t="str">
            <v>1000</v>
          </cell>
          <cell r="G208" t="str">
            <v>DOMESTIC STATISTICAL 1000</v>
          </cell>
          <cell r="H208" t="str">
            <v>702010</v>
          </cell>
          <cell r="I208" t="str">
            <v>FRUIT, CANNED</v>
          </cell>
          <cell r="J208" t="str">
            <v>110</v>
          </cell>
          <cell r="K208" t="str">
            <v>AMS-FRUIT &amp; VEG</v>
          </cell>
          <cell r="L208" t="str">
            <v>101202013031220</v>
          </cell>
          <cell r="M208" t="str">
            <v>FRUIT/PEACHES/CANNED</v>
          </cell>
          <cell r="N208">
            <v>36252</v>
          </cell>
        </row>
        <row r="209">
          <cell r="A209">
            <v>110237</v>
          </cell>
          <cell r="B209" t="str">
            <v>PEARS DICED EX LT SUCROSE CAN-6/10</v>
          </cell>
          <cell r="C209">
            <v>0.81859999999999999</v>
          </cell>
          <cell r="D209" t="str">
            <v>LB</v>
          </cell>
          <cell r="E209">
            <v>912</v>
          </cell>
          <cell r="F209" t="str">
            <v>1000</v>
          </cell>
          <cell r="G209" t="str">
            <v>DOMESTIC STATISTICAL 1000</v>
          </cell>
          <cell r="H209" t="str">
            <v>702010</v>
          </cell>
          <cell r="I209" t="str">
            <v>FRUIT, CANNED</v>
          </cell>
          <cell r="J209" t="str">
            <v>110</v>
          </cell>
          <cell r="K209" t="str">
            <v>AMS-FRUIT &amp; VEG</v>
          </cell>
          <cell r="L209" t="str">
            <v>101202014031220</v>
          </cell>
          <cell r="M209" t="str">
            <v>FRUIT/PEAR/CANNED</v>
          </cell>
          <cell r="N209">
            <v>36024</v>
          </cell>
        </row>
        <row r="210">
          <cell r="A210">
            <v>110238</v>
          </cell>
          <cell r="B210" t="str">
            <v>PEARS HALVES EX LT SUCROSE CAN-6/10</v>
          </cell>
          <cell r="C210">
            <v>0.84389999999999998</v>
          </cell>
          <cell r="D210" t="str">
            <v>LB</v>
          </cell>
          <cell r="E210">
            <v>912</v>
          </cell>
          <cell r="F210" t="str">
            <v>1000</v>
          </cell>
          <cell r="G210" t="str">
            <v>DOMESTIC STATISTICAL 1000</v>
          </cell>
          <cell r="H210" t="str">
            <v>702010</v>
          </cell>
          <cell r="I210" t="str">
            <v>FRUIT, CANNED</v>
          </cell>
          <cell r="J210" t="str">
            <v>110</v>
          </cell>
          <cell r="K210" t="str">
            <v>AMS-FRUIT &amp; VEG</v>
          </cell>
          <cell r="L210" t="str">
            <v>101202014031220</v>
          </cell>
          <cell r="M210" t="str">
            <v>FRUIT/PEAR/CANNED</v>
          </cell>
          <cell r="N210">
            <v>36024</v>
          </cell>
        </row>
        <row r="211">
          <cell r="A211">
            <v>110239</v>
          </cell>
          <cell r="B211" t="str">
            <v>PEARS SLICES EX LT SUCROSE CAN-6/10</v>
          </cell>
          <cell r="C211">
            <v>0.82050000000000001</v>
          </cell>
          <cell r="D211" t="str">
            <v>LB</v>
          </cell>
          <cell r="E211">
            <v>912</v>
          </cell>
          <cell r="F211" t="str">
            <v>1000</v>
          </cell>
          <cell r="G211" t="str">
            <v>DOMESTIC STATISTICAL 1000</v>
          </cell>
          <cell r="H211" t="str">
            <v>702010</v>
          </cell>
          <cell r="I211" t="str">
            <v>FRUIT, CANNED</v>
          </cell>
          <cell r="J211" t="str">
            <v>110</v>
          </cell>
          <cell r="K211" t="str">
            <v>AMS-FRUIT &amp; VEG</v>
          </cell>
          <cell r="L211" t="str">
            <v>101202014031220</v>
          </cell>
          <cell r="M211" t="str">
            <v>FRUIT/PEAR/CANNED</v>
          </cell>
          <cell r="N211">
            <v>36024</v>
          </cell>
        </row>
        <row r="212">
          <cell r="A212">
            <v>110242</v>
          </cell>
          <cell r="B212" t="str">
            <v>CHEESE NAT AMER FBD BARREL-500 LB(40800)</v>
          </cell>
          <cell r="C212">
            <v>1.9862</v>
          </cell>
          <cell r="D212" t="str">
            <v>LB</v>
          </cell>
          <cell r="E212">
            <v>0</v>
          </cell>
          <cell r="F212" t="str">
            <v>1000</v>
          </cell>
          <cell r="G212" t="str">
            <v>DOMESTIC STATISTICAL 1000</v>
          </cell>
          <cell r="H212" t="str">
            <v>401040</v>
          </cell>
          <cell r="I212" t="str">
            <v>CHEESE, NATURAL AMER</v>
          </cell>
          <cell r="J212" t="str">
            <v>220</v>
          </cell>
          <cell r="K212" t="str">
            <v>FSA-DAIRY</v>
          </cell>
          <cell r="L212" t="str">
            <v>100402001031180</v>
          </cell>
          <cell r="M212" t="str">
            <v>CHEESE/AMERICAN/BULK</v>
          </cell>
          <cell r="N212">
            <v>40800</v>
          </cell>
        </row>
        <row r="213">
          <cell r="A213">
            <v>110243</v>
          </cell>
          <cell r="B213" t="str">
            <v>CHEESE MOZ LITE UNFZ PROCESSR PK (41125)</v>
          </cell>
          <cell r="C213">
            <v>1.8987000000000001</v>
          </cell>
          <cell r="D213" t="str">
            <v>LB</v>
          </cell>
          <cell r="E213">
            <v>0</v>
          </cell>
          <cell r="F213" t="str">
            <v>1000</v>
          </cell>
          <cell r="G213" t="str">
            <v>DOMESTIC STATISTICAL 1000</v>
          </cell>
          <cell r="H213" t="str">
            <v>401020</v>
          </cell>
          <cell r="I213" t="str">
            <v>CHEESE, MOZZARELLA</v>
          </cell>
          <cell r="J213" t="str">
            <v>220</v>
          </cell>
          <cell r="K213" t="str">
            <v>FSA-DAIRY</v>
          </cell>
          <cell r="L213" t="str">
            <v>100402004031180</v>
          </cell>
          <cell r="M213" t="str">
            <v>CHEESE/MOZZARELLA/BULK</v>
          </cell>
          <cell r="N213">
            <v>41125</v>
          </cell>
        </row>
        <row r="214">
          <cell r="A214">
            <v>110244</v>
          </cell>
          <cell r="B214" t="str">
            <v>CHEESE MOZ LM PT SKM UNFZ PROC PK(41125)</v>
          </cell>
          <cell r="C214">
            <v>1.8987000000000001</v>
          </cell>
          <cell r="D214" t="str">
            <v>LB</v>
          </cell>
          <cell r="E214">
            <v>0</v>
          </cell>
          <cell r="F214" t="str">
            <v>1000</v>
          </cell>
          <cell r="G214" t="str">
            <v>DOMESTIC STATISTICAL 1000</v>
          </cell>
          <cell r="H214" t="str">
            <v>401020</v>
          </cell>
          <cell r="I214" t="str">
            <v>CHEESE, MOZZARELLA</v>
          </cell>
          <cell r="J214" t="str">
            <v>220</v>
          </cell>
          <cell r="K214" t="str">
            <v>FSA-DAIRY</v>
          </cell>
          <cell r="L214" t="str">
            <v>100402004031180</v>
          </cell>
          <cell r="M214" t="str">
            <v>CHEESE/MOZZARELLA/BULK</v>
          </cell>
          <cell r="N214">
            <v>41125</v>
          </cell>
        </row>
        <row r="215">
          <cell r="A215">
            <v>110253</v>
          </cell>
          <cell r="B215" t="str">
            <v>CHEESE CHED WHT BLOCK-40 LB (40800)</v>
          </cell>
          <cell r="C215">
            <v>1.9862</v>
          </cell>
          <cell r="D215" t="str">
            <v>LB</v>
          </cell>
          <cell r="E215">
            <v>960</v>
          </cell>
          <cell r="F215" t="str">
            <v>1000</v>
          </cell>
          <cell r="G215" t="str">
            <v>DOMESTIC STATISTICAL 1000</v>
          </cell>
          <cell r="H215" t="str">
            <v>401040</v>
          </cell>
          <cell r="I215" t="str">
            <v>CHEESE, NATURAL AMER</v>
          </cell>
          <cell r="J215" t="str">
            <v>220</v>
          </cell>
          <cell r="K215" t="str">
            <v>FSA-DAIRY</v>
          </cell>
          <cell r="L215" t="str">
            <v>100402002031120</v>
          </cell>
          <cell r="M215" t="str">
            <v>CHEESE/CHEDDAR WHITE/BLOCK</v>
          </cell>
          <cell r="N215">
            <v>40800</v>
          </cell>
        </row>
        <row r="216">
          <cell r="A216">
            <v>110254</v>
          </cell>
          <cell r="B216" t="str">
            <v>CHEESE CHED YEL BLOCK-40 LB (40800)</v>
          </cell>
          <cell r="C216">
            <v>1.9862</v>
          </cell>
          <cell r="D216" t="str">
            <v>LB</v>
          </cell>
          <cell r="E216">
            <v>960</v>
          </cell>
          <cell r="F216" t="str">
            <v>1000</v>
          </cell>
          <cell r="G216" t="str">
            <v>DOMESTIC STATISTICAL 1000</v>
          </cell>
          <cell r="H216" t="str">
            <v>401040</v>
          </cell>
          <cell r="I216" t="str">
            <v>CHEESE, NATURAL AMER</v>
          </cell>
          <cell r="J216" t="str">
            <v>220</v>
          </cell>
          <cell r="K216" t="str">
            <v>FSA-DAIRY</v>
          </cell>
          <cell r="L216" t="str">
            <v>100402003031120</v>
          </cell>
          <cell r="M216" t="str">
            <v>CHEESE/CHEDDAR YELLOW/BLOCK</v>
          </cell>
          <cell r="N216">
            <v>40800</v>
          </cell>
        </row>
        <row r="217">
          <cell r="A217">
            <v>110257</v>
          </cell>
          <cell r="B217" t="str">
            <v>FLOUR HIGH GLUTEN BAG-100 LB</v>
          </cell>
          <cell r="C217">
            <v>0.28839999999999999</v>
          </cell>
          <cell r="D217" t="str">
            <v>LB</v>
          </cell>
          <cell r="E217">
            <v>432</v>
          </cell>
          <cell r="F217" t="str">
            <v>1000</v>
          </cell>
          <cell r="G217" t="str">
            <v>DOMESTIC STATISTICAL 1000</v>
          </cell>
          <cell r="H217" t="str">
            <v>506015</v>
          </cell>
          <cell r="I217" t="str">
            <v>FLOUR, BAKERY</v>
          </cell>
          <cell r="J217" t="str">
            <v>210</v>
          </cell>
          <cell r="K217" t="str">
            <v>FSA-DOMESTIC</v>
          </cell>
          <cell r="L217" t="str">
            <v>100802002031100</v>
          </cell>
          <cell r="M217" t="str">
            <v>FLOUR/BAKER/BAG</v>
          </cell>
          <cell r="N217">
            <v>43200</v>
          </cell>
        </row>
        <row r="218">
          <cell r="A218">
            <v>110261</v>
          </cell>
          <cell r="B218" t="str">
            <v>BEEF FINE GROUND LFT OPT FRZ CTN-40 LB</v>
          </cell>
          <cell r="C218">
            <v>3.2130000000000001</v>
          </cell>
          <cell r="D218" t="str">
            <v>LB</v>
          </cell>
          <cell r="E218">
            <v>1000</v>
          </cell>
          <cell r="F218" t="str">
            <v>1000</v>
          </cell>
          <cell r="G218" t="str">
            <v>DOMESTIC STATISTICAL 1000</v>
          </cell>
          <cell r="H218" t="str">
            <v>101030</v>
          </cell>
          <cell r="I218" t="str">
            <v>BEEF, GROUND</v>
          </cell>
          <cell r="J218" t="str">
            <v>130</v>
          </cell>
          <cell r="K218" t="str">
            <v>AMS-LIVESTOCK</v>
          </cell>
          <cell r="L218" t="str">
            <v>101802001031400</v>
          </cell>
          <cell r="M218" t="str">
            <v>MEAT/BEEF/FROZEN</v>
          </cell>
          <cell r="N218">
            <v>40000</v>
          </cell>
        </row>
        <row r="219">
          <cell r="A219">
            <v>110264</v>
          </cell>
          <cell r="B219" t="str">
            <v>BEEF CRUMBLES W/SPP LFT OPT PKG-4/10 LB</v>
          </cell>
          <cell r="C219">
            <v>2.7465999999999999</v>
          </cell>
          <cell r="D219" t="str">
            <v>LB</v>
          </cell>
          <cell r="E219">
            <v>1000</v>
          </cell>
          <cell r="F219" t="str">
            <v>1000</v>
          </cell>
          <cell r="G219" t="str">
            <v>DOMESTIC STATISTICAL 1000</v>
          </cell>
          <cell r="H219" t="str">
            <v>101040</v>
          </cell>
          <cell r="I219" t="str">
            <v>BEEF, COOKED</v>
          </cell>
          <cell r="J219" t="str">
            <v>130</v>
          </cell>
          <cell r="K219" t="str">
            <v>AMS-LIVESTOCK</v>
          </cell>
          <cell r="L219" t="str">
            <v>101802001031280</v>
          </cell>
          <cell r="M219" t="str">
            <v>MEAT/BEEF/COOKED</v>
          </cell>
          <cell r="N219">
            <v>40000</v>
          </cell>
        </row>
        <row r="220">
          <cell r="A220">
            <v>110282</v>
          </cell>
          <cell r="B220" t="str">
            <v>BROCCOLI FRZ PKG-6/5 LB</v>
          </cell>
          <cell r="C220">
            <v>1.2326999999999999</v>
          </cell>
          <cell r="D220" t="str">
            <v>LB</v>
          </cell>
          <cell r="E220">
            <v>1134</v>
          </cell>
          <cell r="F220" t="str">
            <v>1000</v>
          </cell>
          <cell r="G220" t="str">
            <v>DOMESTIC STATISTICAL 1000</v>
          </cell>
          <cell r="H220" t="str">
            <v>703040</v>
          </cell>
          <cell r="I220" t="str">
            <v>VEGETABLE, FROZEN</v>
          </cell>
          <cell r="J220" t="str">
            <v>110</v>
          </cell>
          <cell r="K220" t="str">
            <v>AMS-FRUIT &amp; VEG</v>
          </cell>
          <cell r="L220" t="str">
            <v>103602010531400</v>
          </cell>
          <cell r="M220" t="str">
            <v>VEGETABLES/BROCCOLI/FROZEN</v>
          </cell>
          <cell r="N220">
            <v>34020</v>
          </cell>
        </row>
        <row r="221">
          <cell r="A221">
            <v>110321</v>
          </cell>
          <cell r="B221" t="str">
            <v>BEEF SPP PTY HSTYLE CKD 1.5MMA CTN-40 LB</v>
          </cell>
          <cell r="C221">
            <v>3.0859999999999999</v>
          </cell>
          <cell r="D221" t="str">
            <v>LB</v>
          </cell>
          <cell r="E221">
            <v>950</v>
          </cell>
          <cell r="F221" t="str">
            <v>1000</v>
          </cell>
          <cell r="G221" t="str">
            <v>DOMESTIC STATISTICAL 1000</v>
          </cell>
          <cell r="H221" t="str">
            <v>101040</v>
          </cell>
          <cell r="I221" t="str">
            <v>BEEF, COOKED</v>
          </cell>
          <cell r="J221" t="str">
            <v>130</v>
          </cell>
          <cell r="K221" t="str">
            <v>AMS-LIVESTOCK</v>
          </cell>
          <cell r="L221" t="str">
            <v>101802001031280</v>
          </cell>
          <cell r="M221" t="str">
            <v>MEAT/BEEF/COOKED</v>
          </cell>
          <cell r="N221">
            <v>38000</v>
          </cell>
        </row>
        <row r="222">
          <cell r="A222">
            <v>110322</v>
          </cell>
          <cell r="B222" t="str">
            <v>BEEF SPP PTY HSTYLE CKD 2.0MMA CTN-40 LB</v>
          </cell>
          <cell r="C222">
            <v>2.9708000000000001</v>
          </cell>
          <cell r="D222" t="str">
            <v>LB</v>
          </cell>
          <cell r="E222">
            <v>950</v>
          </cell>
          <cell r="F222" t="str">
            <v>1000</v>
          </cell>
          <cell r="G222" t="str">
            <v>DOMESTIC STATISTICAL 1000</v>
          </cell>
          <cell r="H222" t="str">
            <v>101040</v>
          </cell>
          <cell r="I222" t="str">
            <v>BEEF, COOKED</v>
          </cell>
          <cell r="J222" t="str">
            <v>130</v>
          </cell>
          <cell r="K222" t="str">
            <v>AMS-LIVESTOCK</v>
          </cell>
          <cell r="L222" t="str">
            <v>101802001031280</v>
          </cell>
          <cell r="M222" t="str">
            <v>MEAT/BEEF/COOKED</v>
          </cell>
          <cell r="N222">
            <v>38000</v>
          </cell>
        </row>
        <row r="223">
          <cell r="A223">
            <v>110346</v>
          </cell>
          <cell r="B223" t="str">
            <v>BEEF 100% PTY 90/10 FRZ 2.0MMA CTN-40 LB</v>
          </cell>
          <cell r="C223">
            <v>3.5609999999999999</v>
          </cell>
          <cell r="D223" t="str">
            <v>LB</v>
          </cell>
          <cell r="E223">
            <v>950</v>
          </cell>
          <cell r="F223" t="str">
            <v>1000</v>
          </cell>
          <cell r="G223" t="str">
            <v>DOMESTIC STATISTICAL 1000</v>
          </cell>
          <cell r="H223" t="str">
            <v>101030</v>
          </cell>
          <cell r="I223" t="str">
            <v>BEEF, GROUND</v>
          </cell>
          <cell r="J223" t="str">
            <v>130</v>
          </cell>
          <cell r="K223" t="str">
            <v>AMS-LIVESTOCK</v>
          </cell>
          <cell r="L223" t="str">
            <v>101802001031400</v>
          </cell>
          <cell r="M223" t="str">
            <v>MEAT/BEEF/FROZEN</v>
          </cell>
          <cell r="N223">
            <v>38000</v>
          </cell>
        </row>
        <row r="224">
          <cell r="A224">
            <v>110348</v>
          </cell>
          <cell r="B224" t="str">
            <v>BEEF SPP PTY 85/15 FRZ 2.0 MMA CTN-40 LB</v>
          </cell>
          <cell r="C224">
            <v>2.4636</v>
          </cell>
          <cell r="D224" t="str">
            <v>LB</v>
          </cell>
          <cell r="E224">
            <v>950</v>
          </cell>
          <cell r="F224" t="str">
            <v>1000</v>
          </cell>
          <cell r="G224" t="str">
            <v>DOMESTIC STATISTICAL 1000</v>
          </cell>
          <cell r="H224" t="str">
            <v>101030</v>
          </cell>
          <cell r="I224" t="str">
            <v>BEEF, GROUND</v>
          </cell>
          <cell r="J224" t="str">
            <v>130</v>
          </cell>
          <cell r="K224" t="str">
            <v>AMS-LIVESTOCK</v>
          </cell>
          <cell r="L224" t="str">
            <v>101802001031400</v>
          </cell>
          <cell r="M224" t="str">
            <v>MEAT/BEEF/FROZEN</v>
          </cell>
          <cell r="N224">
            <v>38000</v>
          </cell>
        </row>
        <row r="225">
          <cell r="A225">
            <v>110349</v>
          </cell>
          <cell r="B225" t="str">
            <v>BEEF 100% PTY 85/15 FRZ 2.0MMA CTN-40 LB</v>
          </cell>
          <cell r="C225">
            <v>3.3157999999999999</v>
          </cell>
          <cell r="D225" t="str">
            <v>LB</v>
          </cell>
          <cell r="E225">
            <v>950</v>
          </cell>
          <cell r="F225" t="str">
            <v>1000</v>
          </cell>
          <cell r="G225" t="str">
            <v>DOMESTIC STATISTICAL 1000</v>
          </cell>
          <cell r="H225" t="str">
            <v>101030</v>
          </cell>
          <cell r="I225" t="str">
            <v>BEEF, GROUND</v>
          </cell>
          <cell r="J225" t="str">
            <v>130</v>
          </cell>
          <cell r="K225" t="str">
            <v>AMS-LIVESTOCK</v>
          </cell>
          <cell r="L225" t="str">
            <v>101802001031400</v>
          </cell>
          <cell r="M225" t="str">
            <v>MEAT/BEEF/FROZEN</v>
          </cell>
          <cell r="N225">
            <v>38000</v>
          </cell>
        </row>
        <row r="226">
          <cell r="A226">
            <v>110350</v>
          </cell>
          <cell r="B226" t="str">
            <v>BEEF 100% PTY 85/15 FRZ 1.5MMA CTN-40 LB</v>
          </cell>
          <cell r="C226">
            <v>3.2646999999999999</v>
          </cell>
          <cell r="D226" t="str">
            <v>LB</v>
          </cell>
          <cell r="E226">
            <v>950</v>
          </cell>
          <cell r="F226" t="str">
            <v>1000</v>
          </cell>
          <cell r="G226" t="str">
            <v>DOMESTIC STATISTICAL 1000</v>
          </cell>
          <cell r="H226" t="str">
            <v>101030</v>
          </cell>
          <cell r="I226" t="str">
            <v>BEEF, GROUND</v>
          </cell>
          <cell r="J226" t="str">
            <v>130</v>
          </cell>
          <cell r="K226" t="str">
            <v>AMS-LIVESTOCK</v>
          </cell>
          <cell r="L226" t="str">
            <v>101802001031400</v>
          </cell>
          <cell r="M226" t="str">
            <v>MEAT/BEEF/FROZEN</v>
          </cell>
          <cell r="N226">
            <v>38000</v>
          </cell>
        </row>
        <row r="227">
          <cell r="A227">
            <v>110360</v>
          </cell>
          <cell r="B227" t="str">
            <v>K CARROTS CAN-6/10</v>
          </cell>
          <cell r="C227">
            <v>0</v>
          </cell>
          <cell r="D227" t="str">
            <v>LB</v>
          </cell>
          <cell r="E227">
            <v>912</v>
          </cell>
          <cell r="F227" t="str">
            <v>1000</v>
          </cell>
          <cell r="G227" t="str">
            <v>DOMESTIC STATISTICAL 1000</v>
          </cell>
          <cell r="H227" t="str">
            <v>703010</v>
          </cell>
          <cell r="I227" t="str">
            <v>VEGETABLE, CANNED</v>
          </cell>
          <cell r="J227" t="str">
            <v>110</v>
          </cell>
          <cell r="K227" t="str">
            <v>AMS-FRUIT &amp; VEG</v>
          </cell>
          <cell r="L227" t="str">
            <v>103602003031220</v>
          </cell>
          <cell r="M227" t="str">
            <v>VEGETABLES/CARROTS/CANNED</v>
          </cell>
          <cell r="N227">
            <v>36024</v>
          </cell>
        </row>
        <row r="228">
          <cell r="A228">
            <v>110361</v>
          </cell>
          <cell r="B228" t="str">
            <v>APPLESAUCE CUP-96/4.5</v>
          </cell>
          <cell r="C228">
            <v>0.57379999999999998</v>
          </cell>
          <cell r="D228" t="str">
            <v>LB</v>
          </cell>
          <cell r="E228">
            <v>1400</v>
          </cell>
          <cell r="F228" t="str">
            <v>1000</v>
          </cell>
          <cell r="G228" t="str">
            <v>DOMESTIC STATISTICAL 1000</v>
          </cell>
          <cell r="H228" t="str">
            <v>702010</v>
          </cell>
          <cell r="I228" t="str">
            <v>FRUIT, CANNED</v>
          </cell>
          <cell r="J228" t="str">
            <v>110</v>
          </cell>
          <cell r="K228" t="str">
            <v>AMS-FRUIT &amp; VEG</v>
          </cell>
          <cell r="L228" t="str">
            <v>101202001031220</v>
          </cell>
          <cell r="M228" t="str">
            <v>FRUIT/APPLES/CANNED</v>
          </cell>
          <cell r="N228">
            <v>37800</v>
          </cell>
        </row>
        <row r="229">
          <cell r="A229">
            <v>110375</v>
          </cell>
          <cell r="B229" t="str">
            <v>RICE BRN US#1 SHORT GRAIN TOTE-2000 LB</v>
          </cell>
          <cell r="C229">
            <v>0</v>
          </cell>
          <cell r="D229" t="str">
            <v>LB</v>
          </cell>
          <cell r="E229">
            <v>21</v>
          </cell>
          <cell r="F229" t="str">
            <v>1000</v>
          </cell>
          <cell r="G229" t="str">
            <v>DOMESTIC STATISTICAL 1000</v>
          </cell>
          <cell r="H229" t="str">
            <v>507010</v>
          </cell>
          <cell r="I229" t="str">
            <v>RICE, GRAIN</v>
          </cell>
          <cell r="J229" t="str">
            <v>210</v>
          </cell>
          <cell r="K229" t="str">
            <v>FSA-DOMESTIC</v>
          </cell>
          <cell r="L229" t="str">
            <v>103202001031460</v>
          </cell>
          <cell r="M229" t="str">
            <v>RICE/BROWN/PACKAGE</v>
          </cell>
          <cell r="N229">
            <v>42000</v>
          </cell>
        </row>
        <row r="230">
          <cell r="A230">
            <v>110376</v>
          </cell>
          <cell r="B230" t="str">
            <v>RICE BRN US#1 MEDIUM GRAIN TOTE-2000 LB</v>
          </cell>
          <cell r="C230">
            <v>0</v>
          </cell>
          <cell r="D230" t="str">
            <v>LB</v>
          </cell>
          <cell r="E230">
            <v>21</v>
          </cell>
          <cell r="F230" t="str">
            <v>1000</v>
          </cell>
          <cell r="G230" t="str">
            <v>DOMESTIC STATISTICAL 1000</v>
          </cell>
          <cell r="H230" t="str">
            <v>507010</v>
          </cell>
          <cell r="I230" t="str">
            <v>RICE, GRAIN</v>
          </cell>
          <cell r="J230" t="str">
            <v>210</v>
          </cell>
          <cell r="K230" t="str">
            <v>FSA-DOMESTIC</v>
          </cell>
          <cell r="L230" t="str">
            <v>103202001031460</v>
          </cell>
          <cell r="M230" t="str">
            <v>RICE/BROWN/PACKAGE</v>
          </cell>
          <cell r="N230">
            <v>42000</v>
          </cell>
        </row>
        <row r="231">
          <cell r="A231">
            <v>110377</v>
          </cell>
          <cell r="B231" t="str">
            <v>RICE BRN US#1 LONG GRAIN TOTE-2000 LB</v>
          </cell>
          <cell r="C231">
            <v>0</v>
          </cell>
          <cell r="D231" t="str">
            <v>LB</v>
          </cell>
          <cell r="E231">
            <v>21</v>
          </cell>
          <cell r="F231" t="str">
            <v>1000</v>
          </cell>
          <cell r="G231" t="str">
            <v>DOMESTIC STATISTICAL 1000</v>
          </cell>
          <cell r="H231" t="str">
            <v>507010</v>
          </cell>
          <cell r="I231" t="str">
            <v>RICE, GRAIN</v>
          </cell>
          <cell r="J231" t="str">
            <v>210</v>
          </cell>
          <cell r="K231" t="str">
            <v>FSA-DOMESTIC</v>
          </cell>
          <cell r="L231" t="str">
            <v>103202001031460</v>
          </cell>
          <cell r="M231" t="str">
            <v>RICE/BROWN/PACKAGE</v>
          </cell>
          <cell r="N231">
            <v>42000</v>
          </cell>
        </row>
        <row r="232">
          <cell r="A232">
            <v>110381</v>
          </cell>
          <cell r="B232" t="str">
            <v>BEANS PINTO DRY TOTE-2000 LB</v>
          </cell>
          <cell r="C232">
            <v>0.34670000000000001</v>
          </cell>
          <cell r="D232" t="str">
            <v>LB</v>
          </cell>
          <cell r="E232">
            <v>0</v>
          </cell>
          <cell r="F232" t="str">
            <v>1000</v>
          </cell>
          <cell r="G232" t="str">
            <v>DOMESTIC STATISTICAL 1000</v>
          </cell>
          <cell r="H232" t="str">
            <v>704010</v>
          </cell>
          <cell r="I232" t="str">
            <v>BEANS, DRY</v>
          </cell>
          <cell r="J232" t="str">
            <v>110</v>
          </cell>
          <cell r="K232" t="str">
            <v>AMS-FRUIT &amp; VEG</v>
          </cell>
          <cell r="L232" t="str">
            <v>103602002031340</v>
          </cell>
          <cell r="M232" t="str">
            <v>VEGETABLES/BEANS/DRY</v>
          </cell>
          <cell r="N232">
            <v>44000</v>
          </cell>
        </row>
        <row r="233">
          <cell r="A233">
            <v>110382</v>
          </cell>
          <cell r="B233" t="str">
            <v>BEANS PINTO DRY BAG-50 LB</v>
          </cell>
          <cell r="C233">
            <v>0.39639999999999997</v>
          </cell>
          <cell r="D233" t="str">
            <v>LB</v>
          </cell>
          <cell r="E233">
            <v>800</v>
          </cell>
          <cell r="F233" t="str">
            <v>1000</v>
          </cell>
          <cell r="G233" t="str">
            <v>DOMESTIC STATISTICAL 1000</v>
          </cell>
          <cell r="H233" t="str">
            <v>704010</v>
          </cell>
          <cell r="I233" t="str">
            <v>BEANS, DRY</v>
          </cell>
          <cell r="J233" t="str">
            <v>110</v>
          </cell>
          <cell r="K233" t="str">
            <v>AMS-FRUIT &amp; VEG</v>
          </cell>
          <cell r="L233" t="str">
            <v>103602002031340</v>
          </cell>
          <cell r="M233" t="str">
            <v>VEGETABLES/BEANS/DRY</v>
          </cell>
          <cell r="N233">
            <v>40000</v>
          </cell>
        </row>
        <row r="234">
          <cell r="A234">
            <v>110393</v>
          </cell>
          <cell r="B234" t="str">
            <v>PANCAKES WHOLE WHEAT FZN-144 COUNT</v>
          </cell>
          <cell r="C234">
            <v>0.79710000000000003</v>
          </cell>
          <cell r="D234" t="str">
            <v>LB</v>
          </cell>
          <cell r="E234">
            <v>2100</v>
          </cell>
          <cell r="F234" t="str">
            <v>1000</v>
          </cell>
          <cell r="G234" t="str">
            <v>DOMESTIC STATISTICAL 1000</v>
          </cell>
          <cell r="H234" t="str">
            <v>503040</v>
          </cell>
          <cell r="I234" t="str">
            <v>PANCAKES</v>
          </cell>
          <cell r="J234" t="str">
            <v>210</v>
          </cell>
          <cell r="K234" t="str">
            <v>FSA-DOMESTIC</v>
          </cell>
          <cell r="L234" t="str">
            <v>101402006031460</v>
          </cell>
          <cell r="M234" t="str">
            <v>GRAIN-PROCESSED/WHOLE WHEAT PANCAKES/PAC</v>
          </cell>
          <cell r="N234">
            <v>22680</v>
          </cell>
        </row>
        <row r="235">
          <cell r="A235">
            <v>110394</v>
          </cell>
          <cell r="B235" t="str">
            <v>TORTILLA WHOLE WHEAT FZN 8" CTN-12/24</v>
          </cell>
          <cell r="C235">
            <v>0.60440000000000005</v>
          </cell>
          <cell r="D235" t="str">
            <v>LB</v>
          </cell>
          <cell r="E235">
            <v>1500</v>
          </cell>
          <cell r="F235" t="str">
            <v>1000</v>
          </cell>
          <cell r="G235" t="str">
            <v>DOMESTIC STATISTICAL 1000</v>
          </cell>
          <cell r="H235" t="str">
            <v>502030</v>
          </cell>
          <cell r="I235" t="str">
            <v>TORTILLAS</v>
          </cell>
          <cell r="J235" t="str">
            <v>210</v>
          </cell>
          <cell r="K235" t="str">
            <v>FSA-DOMESTIC</v>
          </cell>
          <cell r="L235" t="str">
            <v>101402007031460</v>
          </cell>
          <cell r="M235" t="str">
            <v>GRAIN-PROCESSED/WHOLE WHEAT TORTILLA/PAC</v>
          </cell>
          <cell r="N235">
            <v>40500</v>
          </cell>
        </row>
        <row r="236">
          <cell r="A236">
            <v>110396</v>
          </cell>
          <cell r="B236" t="str">
            <v>CHEESE MOZ LM PT SKM STRING BOX-360/1 OZ</v>
          </cell>
          <cell r="C236">
            <v>2.4550000000000001</v>
          </cell>
          <cell r="D236" t="str">
            <v>LB</v>
          </cell>
          <cell r="E236">
            <v>1680</v>
          </cell>
          <cell r="F236" t="str">
            <v>1000</v>
          </cell>
          <cell r="G236" t="str">
            <v>DOMESTIC STATISTICAL 1000</v>
          </cell>
          <cell r="H236" t="str">
            <v>401020</v>
          </cell>
          <cell r="I236" t="str">
            <v>CHEESE, MOZZARELLA</v>
          </cell>
          <cell r="J236" t="str">
            <v>220</v>
          </cell>
          <cell r="K236" t="str">
            <v>FSA-DAIRY</v>
          </cell>
          <cell r="L236" t="str">
            <v>100402004031580</v>
          </cell>
          <cell r="M236" t="str">
            <v>CHEESE/MOZZARELLA/STRING</v>
          </cell>
          <cell r="N236">
            <v>37800</v>
          </cell>
        </row>
        <row r="237">
          <cell r="A237">
            <v>110397</v>
          </cell>
          <cell r="B237" t="str">
            <v>YOGURT HI PROTEIN PLAIN TUB-6/32 OZ</v>
          </cell>
          <cell r="C237">
            <v>0</v>
          </cell>
          <cell r="D237" t="str">
            <v>LB</v>
          </cell>
          <cell r="E237">
            <v>2860</v>
          </cell>
          <cell r="F237" t="str">
            <v>1000</v>
          </cell>
          <cell r="G237" t="str">
            <v>DOMESTIC STATISTICAL 1000</v>
          </cell>
          <cell r="H237" t="str">
            <v>411010</v>
          </cell>
          <cell r="I237" t="str">
            <v>YOGURT</v>
          </cell>
          <cell r="J237" t="str">
            <v>220</v>
          </cell>
          <cell r="K237" t="str">
            <v>FSA-DAIRY</v>
          </cell>
          <cell r="L237" t="str">
            <v>104002002031175</v>
          </cell>
          <cell r="M237" t="str">
            <v>YOGURT/HIGH PROTEIN/TUB</v>
          </cell>
          <cell r="N237">
            <v>34320</v>
          </cell>
        </row>
        <row r="238">
          <cell r="A238">
            <v>110398</v>
          </cell>
          <cell r="B238" t="str">
            <v>YOGURT HI PROTEIN VANILLA TUB-6/32 OZ</v>
          </cell>
          <cell r="C238">
            <v>1.3030999999999999</v>
          </cell>
          <cell r="D238" t="str">
            <v>LB</v>
          </cell>
          <cell r="E238">
            <v>2860</v>
          </cell>
          <cell r="F238" t="str">
            <v>1000</v>
          </cell>
          <cell r="G238" t="str">
            <v>DOMESTIC STATISTICAL 1000</v>
          </cell>
          <cell r="H238" t="str">
            <v>411010</v>
          </cell>
          <cell r="I238" t="str">
            <v>YOGURT</v>
          </cell>
          <cell r="J238" t="str">
            <v>220</v>
          </cell>
          <cell r="K238" t="str">
            <v>FSA-DAIRY</v>
          </cell>
          <cell r="L238" t="str">
            <v>104002002031175</v>
          </cell>
          <cell r="M238" t="str">
            <v>YOGURT/HIGH PROTEIN/TUB</v>
          </cell>
          <cell r="N238">
            <v>34320</v>
          </cell>
        </row>
        <row r="239">
          <cell r="A239">
            <v>110400</v>
          </cell>
          <cell r="B239" t="str">
            <v>YOGURT HI PROTEIN BLUEBERRY CUP-24/4 OZ</v>
          </cell>
          <cell r="C239">
            <v>1.2977000000000001</v>
          </cell>
          <cell r="D239" t="str">
            <v>LB</v>
          </cell>
          <cell r="E239">
            <v>4900</v>
          </cell>
          <cell r="F239" t="str">
            <v>1000</v>
          </cell>
          <cell r="G239" t="str">
            <v>DOMESTIC STATISTICAL 1000</v>
          </cell>
          <cell r="H239" t="str">
            <v>411010</v>
          </cell>
          <cell r="I239" t="str">
            <v>YOGURT</v>
          </cell>
          <cell r="J239" t="str">
            <v>220</v>
          </cell>
          <cell r="K239" t="str">
            <v>FSA-DAIRY</v>
          </cell>
          <cell r="L239" t="str">
            <v>104002002031300</v>
          </cell>
          <cell r="M239" t="str">
            <v>YOGURT/HIGH PROTEIN/CUP</v>
          </cell>
          <cell r="N239">
            <v>29400</v>
          </cell>
        </row>
        <row r="240">
          <cell r="A240">
            <v>110401</v>
          </cell>
          <cell r="B240" t="str">
            <v>YOGURT HI PROTEIN STRAWBERRY CUP-24/4 OZ</v>
          </cell>
          <cell r="C240">
            <v>1.3005</v>
          </cell>
          <cell r="D240" t="str">
            <v>LB</v>
          </cell>
          <cell r="E240">
            <v>4900</v>
          </cell>
          <cell r="F240" t="str">
            <v>1000</v>
          </cell>
          <cell r="G240" t="str">
            <v>DOMESTIC STATISTICAL 1000</v>
          </cell>
          <cell r="H240" t="str">
            <v>411010</v>
          </cell>
          <cell r="I240" t="str">
            <v>YOGURT</v>
          </cell>
          <cell r="J240" t="str">
            <v>220</v>
          </cell>
          <cell r="K240" t="str">
            <v>FSA-DAIRY</v>
          </cell>
          <cell r="L240" t="str">
            <v>104002002031300</v>
          </cell>
          <cell r="M240" t="str">
            <v>YOGURT/HIGH PROTEIN/CUP</v>
          </cell>
          <cell r="N240">
            <v>29400</v>
          </cell>
        </row>
        <row r="241">
          <cell r="A241">
            <v>110402</v>
          </cell>
          <cell r="B241" t="str">
            <v>YOGURT HI PROTEIN VANILLA CUP-24/4 OZ</v>
          </cell>
          <cell r="C241">
            <v>1.3</v>
          </cell>
          <cell r="D241" t="str">
            <v>LB</v>
          </cell>
          <cell r="E241">
            <v>4900</v>
          </cell>
          <cell r="F241" t="str">
            <v>1000</v>
          </cell>
          <cell r="G241" t="str">
            <v>DOMESTIC STATISTICAL 1000</v>
          </cell>
          <cell r="H241" t="str">
            <v>411010</v>
          </cell>
          <cell r="I241" t="str">
            <v>YOGURT</v>
          </cell>
          <cell r="J241" t="str">
            <v>220</v>
          </cell>
          <cell r="K241" t="str">
            <v>FSA-DAIRY</v>
          </cell>
          <cell r="L241" t="str">
            <v>104002002031300</v>
          </cell>
          <cell r="M241" t="str">
            <v>YOGURT/HIGH PROTEIN/CUP</v>
          </cell>
          <cell r="N241">
            <v>29400</v>
          </cell>
        </row>
        <row r="242">
          <cell r="A242">
            <v>110404</v>
          </cell>
          <cell r="B242" t="str">
            <v>SUNFLOWER SEED BUTTER BARREL-500 LB</v>
          </cell>
          <cell r="C242">
            <v>2.0137999999999998</v>
          </cell>
          <cell r="D242" t="str">
            <v>LB</v>
          </cell>
          <cell r="E242">
            <v>0</v>
          </cell>
          <cell r="F242" t="str">
            <v>1000</v>
          </cell>
          <cell r="G242" t="str">
            <v>DOMESTIC STATISTICAL 1000</v>
          </cell>
          <cell r="H242" t="str">
            <v>601050</v>
          </cell>
          <cell r="I242" t="str">
            <v>SEED BUTTER</v>
          </cell>
          <cell r="J242" t="str">
            <v>210</v>
          </cell>
          <cell r="K242" t="str">
            <v>FSA-DOMESTIC</v>
          </cell>
          <cell r="L242" t="str">
            <v>102402000531175</v>
          </cell>
          <cell r="M242" t="str">
            <v>OIL/BUTTERY SPREAD/TUB</v>
          </cell>
          <cell r="N242">
            <v>43500</v>
          </cell>
        </row>
        <row r="243">
          <cell r="A243">
            <v>110420</v>
          </cell>
          <cell r="B243" t="str">
            <v>FLOUR BAKER HEARTH BLCH BAG-50 LB</v>
          </cell>
          <cell r="C243">
            <v>0.2495</v>
          </cell>
          <cell r="D243" t="str">
            <v>LB</v>
          </cell>
          <cell r="E243">
            <v>864</v>
          </cell>
          <cell r="F243" t="str">
            <v>1000</v>
          </cell>
          <cell r="G243" t="str">
            <v>DOMESTIC STATISTICAL 1000</v>
          </cell>
          <cell r="H243" t="str">
            <v>506015</v>
          </cell>
          <cell r="I243" t="str">
            <v>FLOUR, BAKERY</v>
          </cell>
          <cell r="J243" t="str">
            <v>210</v>
          </cell>
          <cell r="K243" t="str">
            <v>FSA-DOMESTIC</v>
          </cell>
          <cell r="L243" t="str">
            <v>100802002031100</v>
          </cell>
          <cell r="M243" t="str">
            <v>FLOUR/BAKER/BAG</v>
          </cell>
          <cell r="N243">
            <v>43200</v>
          </cell>
        </row>
        <row r="244">
          <cell r="A244">
            <v>110421</v>
          </cell>
          <cell r="B244" t="str">
            <v>MUSHROOMS DICED FRZ IQF CTN-40 LB</v>
          </cell>
          <cell r="C244">
            <v>0.875</v>
          </cell>
          <cell r="D244" t="str">
            <v>LB</v>
          </cell>
          <cell r="E244">
            <v>924</v>
          </cell>
          <cell r="F244" t="str">
            <v>1000</v>
          </cell>
          <cell r="G244" t="str">
            <v>DOMESTIC STATISTICAL 1000</v>
          </cell>
          <cell r="H244" t="str">
            <v>703040</v>
          </cell>
          <cell r="I244" t="str">
            <v>VEGETABLE, FROZEN</v>
          </cell>
          <cell r="J244" t="str">
            <v>110</v>
          </cell>
          <cell r="K244" t="str">
            <v>AMS-FRUIT &amp; VEG</v>
          </cell>
          <cell r="L244" t="str">
            <v>103602005831400</v>
          </cell>
          <cell r="M244" t="str">
            <v>VEGETABLES/MUSHROOMS/FROZEN</v>
          </cell>
          <cell r="N244">
            <v>36960</v>
          </cell>
        </row>
        <row r="245">
          <cell r="A245">
            <v>110425</v>
          </cell>
          <cell r="B245" t="str">
            <v>SPINACH CHOPPED FRZ IQF CTN-20 LB (1902)</v>
          </cell>
          <cell r="C245">
            <v>0.78</v>
          </cell>
          <cell r="D245" t="str">
            <v>LB</v>
          </cell>
          <cell r="E245">
            <v>1902</v>
          </cell>
          <cell r="F245" t="str">
            <v>1000</v>
          </cell>
          <cell r="G245" t="str">
            <v>DOMESTIC STATISTICAL 1000</v>
          </cell>
          <cell r="H245" t="str">
            <v>703040</v>
          </cell>
          <cell r="I245" t="str">
            <v>VEGETABLE, FROZEN</v>
          </cell>
          <cell r="J245" t="str">
            <v>110</v>
          </cell>
          <cell r="K245" t="str">
            <v>AMS-FRUIT &amp; VEG</v>
          </cell>
          <cell r="L245" t="str">
            <v>103602009031400</v>
          </cell>
          <cell r="M245" t="str">
            <v>VEGETABLES/SPINACH/FROZEN</v>
          </cell>
          <cell r="N245">
            <v>38040</v>
          </cell>
        </row>
        <row r="246">
          <cell r="A246">
            <v>110462</v>
          </cell>
          <cell r="B246" t="str">
            <v>CHICKEN STRIPS FRZ CTN-30 LB</v>
          </cell>
          <cell r="C246">
            <v>2.8155000000000001</v>
          </cell>
          <cell r="D246" t="str">
            <v>LB</v>
          </cell>
          <cell r="E246">
            <v>1300</v>
          </cell>
          <cell r="F246" t="str">
            <v>1000</v>
          </cell>
          <cell r="G246" t="str">
            <v>DOMESTIC STATISTICAL 1000</v>
          </cell>
          <cell r="H246" t="str">
            <v>301030</v>
          </cell>
          <cell r="I246" t="str">
            <v>CHICKEN, COOKED</v>
          </cell>
          <cell r="J246" t="str">
            <v>120</v>
          </cell>
          <cell r="K246" t="str">
            <v>AMS-POULTRY</v>
          </cell>
          <cell r="L246" t="str">
            <v>102802001031400</v>
          </cell>
          <cell r="M246" t="str">
            <v>POULTRY/EGGS/CHICKEN/FROZEN</v>
          </cell>
          <cell r="N246">
            <v>39000</v>
          </cell>
        </row>
        <row r="247">
          <cell r="A247">
            <v>110473</v>
          </cell>
          <cell r="B247" t="str">
            <v>BROCCOLI FRZ CTN-30 LB</v>
          </cell>
          <cell r="C247">
            <v>1.2326999999999999</v>
          </cell>
          <cell r="D247" t="str">
            <v>LB</v>
          </cell>
          <cell r="E247">
            <v>1134</v>
          </cell>
          <cell r="F247" t="str">
            <v>1000</v>
          </cell>
          <cell r="G247" t="str">
            <v>DOMESTIC STATISTICAL 1000</v>
          </cell>
          <cell r="H247" t="str">
            <v>703040</v>
          </cell>
          <cell r="I247" t="str">
            <v>VEGETABLE, FROZEN</v>
          </cell>
          <cell r="J247" t="str">
            <v>110</v>
          </cell>
          <cell r="K247" t="str">
            <v>AMS-FRUIT &amp; VEG</v>
          </cell>
          <cell r="L247" t="str">
            <v>103602010531400</v>
          </cell>
          <cell r="M247" t="str">
            <v>VEGETABLES/BROCCOLI/FROZEN</v>
          </cell>
          <cell r="N247">
            <v>34020</v>
          </cell>
        </row>
        <row r="248">
          <cell r="A248">
            <v>110480</v>
          </cell>
          <cell r="B248" t="str">
            <v>CARROTS DICED FRZ CTN-30 LB</v>
          </cell>
          <cell r="C248">
            <v>0.35349999999999998</v>
          </cell>
          <cell r="D248" t="str">
            <v>LB</v>
          </cell>
          <cell r="E248">
            <v>1320</v>
          </cell>
          <cell r="F248" t="str">
            <v>1000</v>
          </cell>
          <cell r="G248" t="str">
            <v>DOMESTIC STATISTICAL 1000</v>
          </cell>
          <cell r="H248" t="str">
            <v>703040</v>
          </cell>
          <cell r="I248" t="str">
            <v>VEGETABLE, FROZEN</v>
          </cell>
          <cell r="J248" t="str">
            <v>110</v>
          </cell>
          <cell r="K248" t="str">
            <v>AMS-FRUIT &amp; VEG</v>
          </cell>
          <cell r="L248" t="str">
            <v>103602003031400</v>
          </cell>
          <cell r="M248" t="str">
            <v>VEGETABLES/CARROTS/FROZEN</v>
          </cell>
          <cell r="N248">
            <v>39600</v>
          </cell>
        </row>
        <row r="249">
          <cell r="A249">
            <v>110482</v>
          </cell>
          <cell r="B249" t="str">
            <v>FLOUR HIGH GLUTEN BAG-50 LB</v>
          </cell>
          <cell r="C249">
            <v>0.2412</v>
          </cell>
          <cell r="D249" t="str">
            <v>LB</v>
          </cell>
          <cell r="E249">
            <v>864</v>
          </cell>
          <cell r="F249" t="str">
            <v>1000</v>
          </cell>
          <cell r="G249" t="str">
            <v>DOMESTIC STATISTICAL 1000</v>
          </cell>
          <cell r="H249" t="str">
            <v>506015</v>
          </cell>
          <cell r="I249" t="str">
            <v>FLOUR, BAKERY</v>
          </cell>
          <cell r="J249" t="str">
            <v>210</v>
          </cell>
          <cell r="K249" t="str">
            <v>FSA-DOMESTIC</v>
          </cell>
          <cell r="L249" t="str">
            <v>100802002031100</v>
          </cell>
          <cell r="M249" t="str">
            <v>FLOUR/BAKER/BAG</v>
          </cell>
          <cell r="N249">
            <v>43200</v>
          </cell>
        </row>
        <row r="250">
          <cell r="A250">
            <v>110483</v>
          </cell>
          <cell r="B250" t="str">
            <v>K BEANS GARBANZO CAN-6/10</v>
          </cell>
          <cell r="C250">
            <v>0</v>
          </cell>
          <cell r="D250" t="str">
            <v>LB</v>
          </cell>
          <cell r="E250">
            <v>864</v>
          </cell>
          <cell r="F250" t="str">
            <v>1000</v>
          </cell>
          <cell r="G250" t="str">
            <v>DOMESTIC STATISTICAL 1000</v>
          </cell>
          <cell r="H250" t="str">
            <v>703010</v>
          </cell>
          <cell r="I250" t="str">
            <v>VEGETABLE, CANNED</v>
          </cell>
          <cell r="J250" t="str">
            <v>110</v>
          </cell>
          <cell r="K250" t="str">
            <v>AMS-FRUIT &amp; VEG</v>
          </cell>
          <cell r="L250" t="str">
            <v>103602002031220</v>
          </cell>
          <cell r="M250" t="str">
            <v>VEGETABLES/BEANS/CANNED</v>
          </cell>
          <cell r="N250">
            <v>34992</v>
          </cell>
        </row>
        <row r="251">
          <cell r="A251">
            <v>110501</v>
          </cell>
          <cell r="B251" t="str">
            <v>WHOLE GRAIN BLEND MACARONI CTN-20 LB</v>
          </cell>
          <cell r="C251">
            <v>0.43030000000000002</v>
          </cell>
          <cell r="D251" t="str">
            <v>LB</v>
          </cell>
          <cell r="E251">
            <v>2000</v>
          </cell>
          <cell r="F251" t="str">
            <v>1000</v>
          </cell>
          <cell r="G251" t="str">
            <v>DOMESTIC STATISTICAL 1000</v>
          </cell>
          <cell r="H251" t="str">
            <v>504010</v>
          </cell>
          <cell r="I251" t="str">
            <v>PASTA, MACARONI</v>
          </cell>
          <cell r="J251" t="str">
            <v>210</v>
          </cell>
          <cell r="K251" t="str">
            <v>FSA-DOMESTIC</v>
          </cell>
          <cell r="L251" t="str">
            <v>102602005031240</v>
          </cell>
          <cell r="M251" t="str">
            <v>PASTA/WHOLE GRAIN MACARONI/CARTON</v>
          </cell>
          <cell r="N251">
            <v>40000</v>
          </cell>
        </row>
        <row r="252">
          <cell r="A252">
            <v>110504</v>
          </cell>
          <cell r="B252" t="str">
            <v>WHOLE GRAIN BLEND ROTINI MAC CTN-20 LB</v>
          </cell>
          <cell r="C252">
            <v>0.46439999999999998</v>
          </cell>
          <cell r="D252" t="str">
            <v>LB</v>
          </cell>
          <cell r="E252">
            <v>1400</v>
          </cell>
          <cell r="F252" t="str">
            <v>1000</v>
          </cell>
          <cell r="G252" t="str">
            <v>DOMESTIC STATISTICAL 1000</v>
          </cell>
          <cell r="H252" t="str">
            <v>504010</v>
          </cell>
          <cell r="I252" t="str">
            <v>PASTA, MACARONI</v>
          </cell>
          <cell r="J252" t="str">
            <v>210</v>
          </cell>
          <cell r="K252" t="str">
            <v>FSA-DOMESTIC</v>
          </cell>
          <cell r="L252" t="str">
            <v>102602005031240</v>
          </cell>
          <cell r="M252" t="str">
            <v>PASTA/WHOLE GRAIN MACARONI/CARTON</v>
          </cell>
          <cell r="N252">
            <v>28000</v>
          </cell>
        </row>
        <row r="253">
          <cell r="A253">
            <v>110506</v>
          </cell>
          <cell r="B253" t="str">
            <v>WHOLE GRAIN BLEND SPAGHETTI CTN-20 LB</v>
          </cell>
          <cell r="C253">
            <v>0.41770000000000002</v>
          </cell>
          <cell r="D253" t="str">
            <v>LB</v>
          </cell>
          <cell r="E253">
            <v>2000</v>
          </cell>
          <cell r="F253" t="str">
            <v>1000</v>
          </cell>
          <cell r="G253" t="str">
            <v>DOMESTIC STATISTICAL 1000</v>
          </cell>
          <cell r="H253" t="str">
            <v>504020</v>
          </cell>
          <cell r="I253" t="str">
            <v>PASTA, OTHER</v>
          </cell>
          <cell r="J253" t="str">
            <v>210</v>
          </cell>
          <cell r="K253" t="str">
            <v>FSA-DOMESTIC</v>
          </cell>
          <cell r="L253" t="str">
            <v>102602006031240</v>
          </cell>
          <cell r="M253" t="str">
            <v>PASTA/WHOLE GRAIN SPAGHETTI/CARTON</v>
          </cell>
          <cell r="N253">
            <v>40000</v>
          </cell>
        </row>
        <row r="254">
          <cell r="A254">
            <v>110509</v>
          </cell>
          <cell r="B254" t="str">
            <v>CHEESE NAT AMER RDU FAT FBD BARREL-500LB</v>
          </cell>
          <cell r="C254">
            <v>1.9297</v>
          </cell>
          <cell r="D254" t="str">
            <v>LB</v>
          </cell>
          <cell r="E254">
            <v>0</v>
          </cell>
          <cell r="F254" t="str">
            <v>1000</v>
          </cell>
          <cell r="G254" t="str">
            <v>DOMESTIC STATISTICAL 1000</v>
          </cell>
          <cell r="H254" t="str">
            <v>401040</v>
          </cell>
          <cell r="I254" t="str">
            <v>CHEESE, NATURAL AMER</v>
          </cell>
          <cell r="J254" t="str">
            <v>220</v>
          </cell>
          <cell r="K254" t="str">
            <v>FSA-DAIRY</v>
          </cell>
          <cell r="L254" t="str">
            <v>100402001031180</v>
          </cell>
          <cell r="M254" t="str">
            <v>CHEESE/AMERICAN/BULK</v>
          </cell>
          <cell r="N254">
            <v>40800</v>
          </cell>
        </row>
        <row r="255">
          <cell r="A255">
            <v>110510</v>
          </cell>
          <cell r="B255" t="str">
            <v>PEANUTS RAW SHELLED -BULK 44000 LB</v>
          </cell>
          <cell r="C255">
            <v>0.4929</v>
          </cell>
          <cell r="D255" t="str">
            <v>LB</v>
          </cell>
          <cell r="E255">
            <v>0</v>
          </cell>
          <cell r="F255" t="str">
            <v>1000</v>
          </cell>
          <cell r="G255" t="str">
            <v>DOMESTIC STATISTICAL 1000</v>
          </cell>
          <cell r="H255" t="str">
            <v>701010</v>
          </cell>
          <cell r="I255" t="str">
            <v>PEANUT PRODUCTS</v>
          </cell>
          <cell r="J255" t="str">
            <v>210</v>
          </cell>
          <cell r="K255" t="str">
            <v>FSA-DOMESTIC</v>
          </cell>
          <cell r="L255" t="str">
            <v>102202003031180</v>
          </cell>
          <cell r="M255" t="str">
            <v>NUTS/PEANUTS/BULK</v>
          </cell>
          <cell r="N255">
            <v>44000</v>
          </cell>
        </row>
        <row r="256">
          <cell r="A256">
            <v>110520</v>
          </cell>
          <cell r="B256" t="str">
            <v>WHOLE GRAIN BLEND PENNE CTN-2/10 LB</v>
          </cell>
          <cell r="C256">
            <v>0.45100000000000001</v>
          </cell>
          <cell r="D256" t="str">
            <v>LB</v>
          </cell>
          <cell r="E256">
            <v>1890</v>
          </cell>
          <cell r="F256" t="str">
            <v>1000</v>
          </cell>
          <cell r="G256" t="str">
            <v>DOMESTIC STATISTICAL 1000</v>
          </cell>
          <cell r="H256" t="str">
            <v>504010</v>
          </cell>
          <cell r="I256" t="str">
            <v>PASTA, MACARONI</v>
          </cell>
          <cell r="J256" t="str">
            <v>210</v>
          </cell>
          <cell r="K256" t="str">
            <v>FSA-DOMESTIC</v>
          </cell>
          <cell r="L256" t="str">
            <v>102602007031240</v>
          </cell>
          <cell r="M256" t="str">
            <v>PASTA/WHOLE GRAIN PENNE/CARTON</v>
          </cell>
          <cell r="N256">
            <v>37800</v>
          </cell>
        </row>
        <row r="257">
          <cell r="A257">
            <v>110521</v>
          </cell>
          <cell r="B257" t="str">
            <v>WHOLE GRAIN PASTA PENNE CTN-2/10 LB</v>
          </cell>
          <cell r="C257">
            <v>0.44550000000000001</v>
          </cell>
          <cell r="D257" t="str">
            <v>LB</v>
          </cell>
          <cell r="E257">
            <v>1890</v>
          </cell>
          <cell r="F257" t="str">
            <v>1000</v>
          </cell>
          <cell r="G257" t="str">
            <v>DOMESTIC STATISTICAL 1000</v>
          </cell>
          <cell r="H257" t="str">
            <v>504010</v>
          </cell>
          <cell r="I257" t="str">
            <v>PASTA, MACARONI</v>
          </cell>
          <cell r="J257" t="str">
            <v>210</v>
          </cell>
          <cell r="K257" t="str">
            <v>FSA-DOMESTIC</v>
          </cell>
          <cell r="L257" t="str">
            <v>102602007031240</v>
          </cell>
          <cell r="M257" t="str">
            <v>PASTA/WHOLE GRAIN PENNE/CARTON</v>
          </cell>
          <cell r="N257">
            <v>37800</v>
          </cell>
        </row>
        <row r="258">
          <cell r="A258">
            <v>110541</v>
          </cell>
          <cell r="B258" t="str">
            <v>APPLESAUCE UNSWEETENED CAN-6/10</v>
          </cell>
          <cell r="C258">
            <v>0.57379999999999998</v>
          </cell>
          <cell r="D258" t="str">
            <v>LB</v>
          </cell>
          <cell r="E258">
            <v>912</v>
          </cell>
          <cell r="F258" t="str">
            <v>1000</v>
          </cell>
          <cell r="G258" t="str">
            <v>DOMESTIC STATISTICAL 1000</v>
          </cell>
          <cell r="H258" t="str">
            <v>702010</v>
          </cell>
          <cell r="I258" t="str">
            <v>FRUIT, CANNED</v>
          </cell>
          <cell r="J258" t="str">
            <v>110</v>
          </cell>
          <cell r="K258" t="str">
            <v>AMS-FRUIT &amp; VEG</v>
          </cell>
          <cell r="L258" t="str">
            <v>101202001031220</v>
          </cell>
          <cell r="M258" t="str">
            <v>FRUIT/APPLES/CANNED</v>
          </cell>
          <cell r="N258">
            <v>36252</v>
          </cell>
        </row>
        <row r="259">
          <cell r="A259">
            <v>110543</v>
          </cell>
          <cell r="B259" t="str">
            <v>APPLES GRANNY SMITH FRESH CTN-40 LB</v>
          </cell>
          <cell r="C259">
            <v>0.6633</v>
          </cell>
          <cell r="D259" t="str">
            <v>LB</v>
          </cell>
          <cell r="E259">
            <v>924</v>
          </cell>
          <cell r="F259" t="str">
            <v>1000</v>
          </cell>
          <cell r="G259" t="str">
            <v>DOMESTIC STATISTICAL 1000</v>
          </cell>
          <cell r="H259" t="str">
            <v>702030</v>
          </cell>
          <cell r="I259" t="str">
            <v>FRUIT, FRESH</v>
          </cell>
          <cell r="J259" t="str">
            <v>110</v>
          </cell>
          <cell r="K259" t="str">
            <v>AMS-FRUIT &amp; VEG</v>
          </cell>
          <cell r="L259" t="str">
            <v>101202001031380</v>
          </cell>
          <cell r="M259" t="str">
            <v>FRUIT/APPLES/FRESH</v>
          </cell>
          <cell r="N259">
            <v>35574</v>
          </cell>
        </row>
        <row r="260">
          <cell r="A260">
            <v>110554</v>
          </cell>
          <cell r="B260" t="str">
            <v>TURKEY, DELI BREAST, SLICED, FROZEN</v>
          </cell>
          <cell r="C260">
            <v>3.5</v>
          </cell>
          <cell r="D260" t="str">
            <v>LB</v>
          </cell>
          <cell r="E260">
            <v>1000</v>
          </cell>
          <cell r="F260">
            <v>1000</v>
          </cell>
          <cell r="G260" t="str">
            <v>DOMESTIC STATISTICAL 1000</v>
          </cell>
          <cell r="H260">
            <v>302030</v>
          </cell>
          <cell r="I260" t="str">
            <v>TURKEY, COOKED</v>
          </cell>
          <cell r="J260">
            <v>120</v>
          </cell>
          <cell r="K260" t="str">
            <v>AMS-POULTRY</v>
          </cell>
          <cell r="L260">
            <v>102802004031400</v>
          </cell>
          <cell r="M260" t="str">
            <v>POULTRY/EGGS/TURKEY/FROZEN</v>
          </cell>
          <cell r="N260">
            <v>40000</v>
          </cell>
        </row>
        <row r="261">
          <cell r="A261">
            <v>110562</v>
          </cell>
          <cell r="B261" t="str">
            <v>SWEET POTATOES CHUNK FRZ PKG-6/5 LB</v>
          </cell>
          <cell r="C261">
            <v>0.72370000000000001</v>
          </cell>
          <cell r="D261" t="str">
            <v>LB</v>
          </cell>
          <cell r="E261">
            <v>1320</v>
          </cell>
          <cell r="F261" t="str">
            <v>1000</v>
          </cell>
          <cell r="G261" t="str">
            <v>DOMESTIC STATISTICAL 1000</v>
          </cell>
          <cell r="H261" t="str">
            <v>703040</v>
          </cell>
          <cell r="I261" t="str">
            <v>VEGETABLE, FROZEN</v>
          </cell>
          <cell r="J261" t="str">
            <v>110</v>
          </cell>
          <cell r="K261" t="str">
            <v>AMS-FRUIT &amp; VEG</v>
          </cell>
          <cell r="L261" t="str">
            <v>103602010031400</v>
          </cell>
          <cell r="M261" t="str">
            <v>VEGETABLES/SWEET POTATO/FROZEN</v>
          </cell>
          <cell r="N261">
            <v>39600</v>
          </cell>
        </row>
        <row r="262">
          <cell r="A262">
            <v>110601</v>
          </cell>
          <cell r="B262" t="str">
            <v>FISH AK PLCK FRZ BULK CTN</v>
          </cell>
          <cell r="C262">
            <v>1.4392</v>
          </cell>
          <cell r="D262" t="str">
            <v>LB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>
            <v>110630</v>
          </cell>
          <cell r="B263" t="str">
            <v>K OIL VEGETABLE BTL-6/1 GAL</v>
          </cell>
          <cell r="C263">
            <v>0.48099999999999998</v>
          </cell>
          <cell r="D263" t="str">
            <v>LB</v>
          </cell>
          <cell r="E263">
            <v>800</v>
          </cell>
          <cell r="F263" t="str">
            <v>1000</v>
          </cell>
          <cell r="G263" t="str">
            <v>DOMESTIC STATISTICAL 1000</v>
          </cell>
          <cell r="H263" t="str">
            <v>601011</v>
          </cell>
          <cell r="I263" t="str">
            <v>VEG OIL PROD, KOSHER</v>
          </cell>
          <cell r="J263" t="str">
            <v>210</v>
          </cell>
          <cell r="K263" t="str">
            <v>FSA-DOMESTIC</v>
          </cell>
          <cell r="L263" t="str">
            <v>102402005031140</v>
          </cell>
          <cell r="M263" t="str">
            <v>OIL/VEGETABLE/BOTTLE</v>
          </cell>
          <cell r="N263">
            <v>36960</v>
          </cell>
        </row>
        <row r="279">
          <cell r="B279" t="str">
            <v>From SY 2016 Avg. Price File</v>
          </cell>
        </row>
        <row r="280">
          <cell r="B280" t="str">
            <v>New for SY 2017 Avg. Price File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736"/>
  <sheetViews>
    <sheetView tabSelected="1" zoomScale="50" zoomScaleNormal="50" workbookViewId="0">
      <pane ySplit="7" topLeftCell="A8" activePane="bottomLeft" state="frozen"/>
      <selection pane="bottomLeft" activeCell="A8" sqref="A8"/>
    </sheetView>
  </sheetViews>
  <sheetFormatPr defaultColWidth="9.109375" defaultRowHeight="14.4" x14ac:dyDescent="0.3"/>
  <cols>
    <col min="1" max="1" width="19.5546875" style="59" customWidth="1"/>
    <col min="2" max="2" width="9.109375" style="59"/>
    <col min="3" max="3" width="34.6640625" style="59" customWidth="1"/>
    <col min="4" max="4" width="19.109375" style="59" customWidth="1"/>
    <col min="5" max="6" width="17.5546875" style="70" customWidth="1"/>
    <col min="7" max="7" width="15" style="59" customWidth="1"/>
    <col min="8" max="8" width="12.5546875" style="71" customWidth="1"/>
    <col min="9" max="9" width="14.21875" style="71" customWidth="1"/>
    <col min="10" max="10" width="16.33203125" style="59" customWidth="1"/>
    <col min="11" max="11" width="26" style="59" customWidth="1"/>
    <col min="12" max="12" width="16.77734375" style="72" customWidth="1"/>
    <col min="13" max="13" width="16.77734375" style="73" customWidth="1"/>
    <col min="14" max="14" width="16.77734375" style="74" customWidth="1"/>
    <col min="15" max="17" width="16.77734375" style="72" customWidth="1"/>
    <col min="18" max="18" width="2.6640625" style="98" customWidth="1"/>
    <col min="19" max="20" width="16.77734375" style="70" customWidth="1"/>
    <col min="21" max="24" width="16.77734375" style="74" customWidth="1"/>
    <col min="25" max="25" width="13.109375" style="61" customWidth="1"/>
    <col min="26" max="39" width="9.109375" style="61"/>
    <col min="40" max="40" width="13.44140625" style="61" bestFit="1" customWidth="1"/>
    <col min="41" max="63" width="9.109375" style="61"/>
    <col min="64" max="16384" width="9.109375" style="59"/>
  </cols>
  <sheetData>
    <row r="1" spans="1:63" s="56" customFormat="1" ht="21" x14ac:dyDescent="0.4">
      <c r="A1" s="123" t="s">
        <v>457</v>
      </c>
      <c r="E1" s="75"/>
      <c r="F1" s="75"/>
      <c r="G1" s="75"/>
      <c r="H1" s="75"/>
      <c r="I1" s="75"/>
      <c r="J1" s="75"/>
      <c r="K1" s="75"/>
      <c r="L1" s="75"/>
      <c r="M1" s="76"/>
      <c r="O1" s="75"/>
      <c r="P1" s="75"/>
      <c r="Q1" s="75"/>
      <c r="R1" s="75"/>
      <c r="S1" s="75"/>
      <c r="T1" s="75"/>
      <c r="U1" s="75"/>
      <c r="V1" s="75"/>
      <c r="W1" s="75"/>
      <c r="X1" s="75"/>
      <c r="Y1" s="57"/>
      <c r="Z1" s="57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</row>
    <row r="2" spans="1:63" s="56" customFormat="1" ht="21" x14ac:dyDescent="0.4">
      <c r="A2" s="114" t="s">
        <v>62</v>
      </c>
      <c r="E2" s="78"/>
      <c r="F2" s="78"/>
      <c r="G2" s="78"/>
      <c r="H2" s="77"/>
      <c r="I2" s="77"/>
      <c r="J2" s="77"/>
      <c r="K2" s="77"/>
      <c r="L2" s="77"/>
      <c r="M2" s="76"/>
      <c r="O2" s="77"/>
      <c r="P2" s="77"/>
      <c r="Q2" s="77"/>
      <c r="R2" s="77"/>
      <c r="S2" s="76"/>
      <c r="T2" s="76"/>
      <c r="U2" s="77"/>
      <c r="V2" s="77"/>
      <c r="W2" s="77"/>
      <c r="X2" s="77"/>
      <c r="Y2" s="57"/>
      <c r="Z2" s="57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</row>
    <row r="3" spans="1:63" s="56" customFormat="1" ht="26.4" customHeight="1" thickBot="1" x14ac:dyDescent="0.45">
      <c r="A3" s="114" t="s">
        <v>55</v>
      </c>
      <c r="D3" s="112"/>
      <c r="E3" s="78"/>
      <c r="F3" s="78"/>
      <c r="G3" s="78"/>
      <c r="H3" s="77"/>
      <c r="I3" s="77"/>
      <c r="J3" s="77"/>
      <c r="K3" s="77"/>
      <c r="L3" s="77"/>
      <c r="M3" s="76"/>
      <c r="O3" s="77"/>
      <c r="P3" s="77"/>
      <c r="Q3" s="77"/>
      <c r="R3" s="77"/>
      <c r="S3" s="77"/>
      <c r="T3" s="77"/>
      <c r="U3" s="77"/>
      <c r="V3" s="77"/>
      <c r="W3" s="77"/>
      <c r="X3" s="77"/>
      <c r="Y3" s="57"/>
      <c r="Z3" s="57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</row>
    <row r="4" spans="1:63" ht="22.8" customHeight="1" thickBot="1" x14ac:dyDescent="0.45">
      <c r="A4" s="112" t="s">
        <v>61</v>
      </c>
      <c r="D4" s="79"/>
      <c r="E4" s="182" t="s">
        <v>0</v>
      </c>
      <c r="F4" s="182"/>
      <c r="G4" s="182"/>
      <c r="H4" s="182"/>
      <c r="I4" s="182"/>
      <c r="J4" s="182"/>
      <c r="K4" s="182"/>
      <c r="L4" s="182"/>
      <c r="M4" s="182"/>
      <c r="N4" s="182"/>
      <c r="O4" s="181" t="s">
        <v>1</v>
      </c>
      <c r="P4" s="181"/>
      <c r="Q4" s="181"/>
      <c r="R4" s="99"/>
      <c r="S4" s="184" t="s">
        <v>2</v>
      </c>
      <c r="T4" s="184"/>
      <c r="U4" s="184"/>
      <c r="V4" s="184"/>
      <c r="W4" s="184"/>
      <c r="X4" s="184"/>
      <c r="Y4" s="60"/>
      <c r="Z4" s="60"/>
    </row>
    <row r="5" spans="1:63" ht="39" customHeight="1" thickBot="1" x14ac:dyDescent="0.35">
      <c r="A5" s="126" t="s">
        <v>60</v>
      </c>
      <c r="B5" s="124"/>
      <c r="C5" s="124"/>
      <c r="D5" s="125"/>
      <c r="E5" s="183"/>
      <c r="F5" s="182"/>
      <c r="G5" s="182"/>
      <c r="H5" s="182"/>
      <c r="I5" s="182"/>
      <c r="J5" s="182"/>
      <c r="K5" s="182"/>
      <c r="L5" s="182"/>
      <c r="M5" s="182"/>
      <c r="N5" s="182"/>
      <c r="O5" s="93" t="s">
        <v>3</v>
      </c>
      <c r="P5" s="185" t="s">
        <v>4</v>
      </c>
      <c r="Q5" s="185"/>
      <c r="R5" s="106"/>
      <c r="S5" s="80"/>
      <c r="T5" s="80"/>
      <c r="U5" s="186" t="s">
        <v>19</v>
      </c>
      <c r="V5" s="186"/>
      <c r="W5" s="186" t="s">
        <v>20</v>
      </c>
      <c r="X5" s="186"/>
      <c r="Y5" s="59"/>
      <c r="Z5" s="59"/>
    </row>
    <row r="6" spans="1:63" ht="8.4" customHeight="1" thickBot="1" x14ac:dyDescent="0.35">
      <c r="C6" s="81"/>
      <c r="D6" s="79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P6" s="109"/>
      <c r="Q6" s="109"/>
      <c r="R6" s="110"/>
      <c r="S6" s="80"/>
      <c r="T6" s="80"/>
      <c r="U6" s="111"/>
      <c r="V6" s="111"/>
      <c r="W6" s="111"/>
      <c r="X6" s="111"/>
      <c r="Y6" s="59"/>
      <c r="Z6" s="59"/>
    </row>
    <row r="7" spans="1:63" s="62" customFormat="1" ht="71.400000000000006" customHeight="1" x14ac:dyDescent="0.3">
      <c r="A7" s="113" t="s">
        <v>75</v>
      </c>
      <c r="B7" s="113" t="s">
        <v>76</v>
      </c>
      <c r="C7" s="82" t="s">
        <v>5</v>
      </c>
      <c r="D7" s="82" t="s">
        <v>51</v>
      </c>
      <c r="E7" s="100" t="s">
        <v>6</v>
      </c>
      <c r="F7" s="100" t="s">
        <v>58</v>
      </c>
      <c r="G7" s="101" t="s">
        <v>7</v>
      </c>
      <c r="H7" s="102" t="s">
        <v>8</v>
      </c>
      <c r="I7" s="102" t="s">
        <v>9</v>
      </c>
      <c r="J7" s="101" t="s">
        <v>10</v>
      </c>
      <c r="K7" s="101" t="s">
        <v>11</v>
      </c>
      <c r="L7" s="103" t="s">
        <v>12</v>
      </c>
      <c r="M7" s="101" t="s">
        <v>13</v>
      </c>
      <c r="N7" s="104" t="s">
        <v>14</v>
      </c>
      <c r="O7" s="103" t="s">
        <v>15</v>
      </c>
      <c r="P7" s="104" t="s">
        <v>16</v>
      </c>
      <c r="Q7" s="104" t="s">
        <v>17</v>
      </c>
      <c r="R7" s="94"/>
      <c r="S7" s="103" t="s">
        <v>18</v>
      </c>
      <c r="T7" s="100" t="s">
        <v>58</v>
      </c>
      <c r="U7" s="103" t="s">
        <v>16</v>
      </c>
      <c r="V7" s="103" t="s">
        <v>17</v>
      </c>
      <c r="W7" s="103" t="s">
        <v>16</v>
      </c>
      <c r="X7" s="105" t="s">
        <v>17</v>
      </c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</row>
    <row r="8" spans="1:63" s="85" customFormat="1" ht="43.2" x14ac:dyDescent="0.3">
      <c r="A8" s="134" t="s">
        <v>282</v>
      </c>
      <c r="B8" s="135">
        <v>1</v>
      </c>
      <c r="C8" s="44" t="s">
        <v>160</v>
      </c>
      <c r="D8" s="44" t="s">
        <v>46</v>
      </c>
      <c r="E8" s="3" t="s">
        <v>161</v>
      </c>
      <c r="F8" s="3" t="s">
        <v>59</v>
      </c>
      <c r="G8" s="1">
        <v>29.06</v>
      </c>
      <c r="H8" s="2">
        <v>125</v>
      </c>
      <c r="I8" s="2">
        <v>3.72</v>
      </c>
      <c r="J8" s="8">
        <v>100154</v>
      </c>
      <c r="K8" s="64" t="s">
        <v>162</v>
      </c>
      <c r="L8" s="155">
        <v>22.04</v>
      </c>
      <c r="M8" s="136">
        <v>2.1943000000000001</v>
      </c>
      <c r="N8" s="137">
        <v>48.36</v>
      </c>
      <c r="O8" s="146"/>
      <c r="P8" s="146">
        <v>43.95</v>
      </c>
      <c r="Q8" s="31" t="s">
        <v>163</v>
      </c>
      <c r="R8" s="31"/>
      <c r="S8" s="32" t="s">
        <v>164</v>
      </c>
      <c r="T8" s="38" t="s">
        <v>59</v>
      </c>
      <c r="U8" s="156">
        <v>24.7</v>
      </c>
      <c r="V8" s="32" t="s">
        <v>163</v>
      </c>
      <c r="W8" s="156">
        <v>24.7</v>
      </c>
      <c r="X8" s="32" t="s">
        <v>163</v>
      </c>
    </row>
    <row r="9" spans="1:63" s="85" customFormat="1" ht="28.8" x14ac:dyDescent="0.3">
      <c r="A9" s="134" t="s">
        <v>282</v>
      </c>
      <c r="B9" s="135">
        <v>2</v>
      </c>
      <c r="C9" s="44" t="s">
        <v>165</v>
      </c>
      <c r="D9" s="44" t="s">
        <v>46</v>
      </c>
      <c r="E9" s="3" t="s">
        <v>166</v>
      </c>
      <c r="F9" s="3" t="s">
        <v>59</v>
      </c>
      <c r="G9" s="1">
        <v>30.88</v>
      </c>
      <c r="H9" s="2">
        <v>130</v>
      </c>
      <c r="I9" s="2">
        <v>3.8</v>
      </c>
      <c r="J9" s="8">
        <v>100154</v>
      </c>
      <c r="K9" s="64" t="s">
        <v>162</v>
      </c>
      <c r="L9" s="155">
        <v>23.05</v>
      </c>
      <c r="M9" s="136">
        <v>2.1943000000000001</v>
      </c>
      <c r="N9" s="137">
        <v>50.58</v>
      </c>
      <c r="O9" s="146"/>
      <c r="P9" s="146">
        <v>36.770000000000003</v>
      </c>
      <c r="Q9" s="31" t="s">
        <v>163</v>
      </c>
      <c r="R9" s="31"/>
      <c r="S9" s="32" t="s">
        <v>167</v>
      </c>
      <c r="T9" s="38" t="s">
        <v>59</v>
      </c>
      <c r="U9" s="156">
        <v>83.45</v>
      </c>
      <c r="V9" s="32" t="s">
        <v>163</v>
      </c>
      <c r="W9" s="156">
        <v>83.45</v>
      </c>
      <c r="X9" s="32" t="s">
        <v>163</v>
      </c>
    </row>
    <row r="10" spans="1:63" s="85" customFormat="1" ht="28.8" x14ac:dyDescent="0.3">
      <c r="A10" s="134" t="s">
        <v>282</v>
      </c>
      <c r="B10" s="135">
        <v>3</v>
      </c>
      <c r="C10" s="44" t="s">
        <v>168</v>
      </c>
      <c r="D10" s="44" t="s">
        <v>46</v>
      </c>
      <c r="E10" s="3" t="s">
        <v>169</v>
      </c>
      <c r="F10" s="3" t="s">
        <v>59</v>
      </c>
      <c r="G10" s="1">
        <v>30</v>
      </c>
      <c r="H10" s="2">
        <v>150</v>
      </c>
      <c r="I10" s="2">
        <v>3.2</v>
      </c>
      <c r="J10" s="8">
        <v>100154</v>
      </c>
      <c r="K10" s="64" t="s">
        <v>162</v>
      </c>
      <c r="L10" s="155">
        <v>15.38</v>
      </c>
      <c r="M10" s="136">
        <v>2.1943000000000001</v>
      </c>
      <c r="N10" s="137">
        <v>33.75</v>
      </c>
      <c r="O10" s="146"/>
      <c r="P10" s="146">
        <v>41.25</v>
      </c>
      <c r="Q10" s="31" t="s">
        <v>163</v>
      </c>
      <c r="R10" s="31"/>
      <c r="S10" s="32">
        <v>68005</v>
      </c>
      <c r="T10" s="38" t="s">
        <v>59</v>
      </c>
      <c r="U10" s="156">
        <v>82.7</v>
      </c>
      <c r="V10" s="32" t="s">
        <v>163</v>
      </c>
      <c r="W10" s="156">
        <v>82.7</v>
      </c>
      <c r="X10" s="32" t="s">
        <v>163</v>
      </c>
    </row>
    <row r="11" spans="1:63" s="85" customFormat="1" ht="28.8" x14ac:dyDescent="0.3">
      <c r="A11" s="134" t="s">
        <v>282</v>
      </c>
      <c r="B11" s="135">
        <v>4</v>
      </c>
      <c r="C11" s="44" t="s">
        <v>170</v>
      </c>
      <c r="D11" s="44" t="s">
        <v>46</v>
      </c>
      <c r="E11" s="3" t="s">
        <v>171</v>
      </c>
      <c r="F11" s="3" t="s">
        <v>59</v>
      </c>
      <c r="G11" s="1">
        <v>31</v>
      </c>
      <c r="H11" s="2">
        <v>155</v>
      </c>
      <c r="I11" s="2">
        <v>3.2</v>
      </c>
      <c r="J11" s="8">
        <v>100154</v>
      </c>
      <c r="K11" s="64" t="s">
        <v>162</v>
      </c>
      <c r="L11" s="155">
        <v>15.85</v>
      </c>
      <c r="M11" s="136">
        <v>2.1943000000000001</v>
      </c>
      <c r="N11" s="137">
        <v>34.78</v>
      </c>
      <c r="O11" s="146"/>
      <c r="P11" s="146">
        <v>49.05</v>
      </c>
      <c r="Q11" s="31" t="s">
        <v>163</v>
      </c>
      <c r="R11" s="31"/>
      <c r="S11" s="32">
        <v>68006</v>
      </c>
      <c r="T11" s="38" t="s">
        <v>59</v>
      </c>
      <c r="U11" s="156">
        <v>83.4</v>
      </c>
      <c r="V11" s="32" t="s">
        <v>163</v>
      </c>
      <c r="W11" s="156">
        <v>83.4</v>
      </c>
      <c r="X11" s="32" t="s">
        <v>163</v>
      </c>
    </row>
    <row r="12" spans="1:63" s="85" customFormat="1" ht="28.8" x14ac:dyDescent="0.3">
      <c r="A12" s="134" t="s">
        <v>282</v>
      </c>
      <c r="B12" s="135">
        <v>5</v>
      </c>
      <c r="C12" s="51" t="s">
        <v>172</v>
      </c>
      <c r="D12" s="44" t="s">
        <v>46</v>
      </c>
      <c r="E12" s="40" t="s">
        <v>173</v>
      </c>
      <c r="F12" s="40" t="s">
        <v>59</v>
      </c>
      <c r="G12" s="5">
        <v>30.88</v>
      </c>
      <c r="H12" s="6">
        <v>130</v>
      </c>
      <c r="I12" s="6">
        <v>3.8</v>
      </c>
      <c r="J12" s="52">
        <v>100154</v>
      </c>
      <c r="K12" s="118" t="s">
        <v>162</v>
      </c>
      <c r="L12" s="187">
        <v>15.83</v>
      </c>
      <c r="M12" s="136">
        <v>2.1943000000000001</v>
      </c>
      <c r="N12" s="137">
        <v>34.74</v>
      </c>
      <c r="O12" s="136"/>
      <c r="P12" s="136">
        <v>31.67</v>
      </c>
      <c r="Q12" s="41" t="s">
        <v>163</v>
      </c>
      <c r="R12" s="41"/>
      <c r="S12" s="42">
        <v>68007</v>
      </c>
      <c r="T12" s="53" t="s">
        <v>59</v>
      </c>
      <c r="U12" s="188">
        <v>70.12</v>
      </c>
      <c r="V12" s="42" t="s">
        <v>163</v>
      </c>
      <c r="W12" s="188">
        <v>70.12</v>
      </c>
      <c r="X12" s="42" t="s">
        <v>163</v>
      </c>
    </row>
    <row r="13" spans="1:63" s="85" customFormat="1" ht="28.8" x14ac:dyDescent="0.3">
      <c r="A13" s="134" t="s">
        <v>282</v>
      </c>
      <c r="B13" s="135">
        <v>6</v>
      </c>
      <c r="C13" s="44" t="s">
        <v>174</v>
      </c>
      <c r="D13" s="44" t="s">
        <v>46</v>
      </c>
      <c r="E13" s="3" t="s">
        <v>175</v>
      </c>
      <c r="F13" s="3" t="s">
        <v>59</v>
      </c>
      <c r="G13" s="1">
        <v>30.31</v>
      </c>
      <c r="H13" s="2">
        <v>125</v>
      </c>
      <c r="I13" s="2">
        <v>3.88</v>
      </c>
      <c r="J13" s="8">
        <v>100154</v>
      </c>
      <c r="K13" s="64" t="s">
        <v>162</v>
      </c>
      <c r="L13" s="155">
        <v>15.93</v>
      </c>
      <c r="M13" s="136">
        <v>2.1943000000000001</v>
      </c>
      <c r="N13" s="137">
        <v>34.96</v>
      </c>
      <c r="O13" s="146"/>
      <c r="P13" s="146">
        <v>33.21</v>
      </c>
      <c r="Q13" s="31" t="s">
        <v>163</v>
      </c>
      <c r="R13" s="31"/>
      <c r="S13" s="32">
        <v>68009</v>
      </c>
      <c r="T13" s="38" t="s">
        <v>59</v>
      </c>
      <c r="U13" s="156">
        <v>71.2</v>
      </c>
      <c r="V13" s="32" t="s">
        <v>163</v>
      </c>
      <c r="W13" s="156">
        <v>71.2</v>
      </c>
      <c r="X13" s="32" t="s">
        <v>163</v>
      </c>
    </row>
    <row r="14" spans="1:63" s="85" customFormat="1" ht="28.8" x14ac:dyDescent="0.3">
      <c r="A14" s="134" t="s">
        <v>282</v>
      </c>
      <c r="B14" s="135">
        <v>7</v>
      </c>
      <c r="C14" s="45" t="s">
        <v>176</v>
      </c>
      <c r="D14" s="44" t="s">
        <v>46</v>
      </c>
      <c r="E14" s="10" t="s">
        <v>177</v>
      </c>
      <c r="F14" s="3" t="s">
        <v>59</v>
      </c>
      <c r="G14" s="11">
        <v>29.93</v>
      </c>
      <c r="H14" s="12">
        <v>126</v>
      </c>
      <c r="I14" s="12">
        <v>3.8</v>
      </c>
      <c r="J14" s="46">
        <v>100154</v>
      </c>
      <c r="K14" s="64" t="s">
        <v>162</v>
      </c>
      <c r="L14" s="155">
        <v>15.76</v>
      </c>
      <c r="M14" s="136">
        <v>2.1943000000000001</v>
      </c>
      <c r="N14" s="137">
        <v>34.58</v>
      </c>
      <c r="O14" s="146"/>
      <c r="P14" s="146">
        <v>34.369999999999997</v>
      </c>
      <c r="Q14" s="31" t="s">
        <v>163</v>
      </c>
      <c r="R14" s="31"/>
      <c r="S14" s="32">
        <v>68011</v>
      </c>
      <c r="T14" s="38" t="s">
        <v>59</v>
      </c>
      <c r="U14" s="156">
        <v>71.5</v>
      </c>
      <c r="V14" s="32" t="s">
        <v>163</v>
      </c>
      <c r="W14" s="156">
        <v>71.5</v>
      </c>
      <c r="X14" s="32" t="s">
        <v>163</v>
      </c>
    </row>
    <row r="15" spans="1:63" s="85" customFormat="1" ht="43.2" x14ac:dyDescent="0.3">
      <c r="A15" s="134" t="s">
        <v>282</v>
      </c>
      <c r="B15" s="135">
        <v>8</v>
      </c>
      <c r="C15" s="47" t="s">
        <v>178</v>
      </c>
      <c r="D15" s="44" t="s">
        <v>46</v>
      </c>
      <c r="E15" s="3" t="s">
        <v>179</v>
      </c>
      <c r="F15" s="3" t="s">
        <v>59</v>
      </c>
      <c r="G15" s="1">
        <v>30</v>
      </c>
      <c r="H15" s="12">
        <v>124</v>
      </c>
      <c r="I15" s="12">
        <v>3.88</v>
      </c>
      <c r="J15" s="46">
        <v>100154</v>
      </c>
      <c r="K15" s="64" t="s">
        <v>162</v>
      </c>
      <c r="L15" s="155">
        <v>15.67</v>
      </c>
      <c r="M15" s="136">
        <v>2.1943000000000001</v>
      </c>
      <c r="N15" s="137">
        <v>34.380000000000003</v>
      </c>
      <c r="O15" s="146"/>
      <c r="P15" s="146">
        <v>38.450000000000003</v>
      </c>
      <c r="Q15" s="31" t="s">
        <v>163</v>
      </c>
      <c r="R15" s="31"/>
      <c r="S15" s="32">
        <v>68012</v>
      </c>
      <c r="T15" s="38" t="s">
        <v>59</v>
      </c>
      <c r="U15" s="156">
        <v>72</v>
      </c>
      <c r="V15" s="32" t="s">
        <v>163</v>
      </c>
      <c r="W15" s="156">
        <v>72</v>
      </c>
      <c r="X15" s="32" t="s">
        <v>163</v>
      </c>
    </row>
    <row r="16" spans="1:63" s="85" customFormat="1" ht="28.8" x14ac:dyDescent="0.3">
      <c r="A16" s="134" t="s">
        <v>282</v>
      </c>
      <c r="B16" s="135">
        <v>9</v>
      </c>
      <c r="C16" s="47" t="s">
        <v>180</v>
      </c>
      <c r="D16" s="44" t="s">
        <v>46</v>
      </c>
      <c r="E16" s="3" t="s">
        <v>181</v>
      </c>
      <c r="F16" s="3" t="s">
        <v>59</v>
      </c>
      <c r="G16" s="1">
        <v>30.78</v>
      </c>
      <c r="H16" s="12">
        <v>250</v>
      </c>
      <c r="I16" s="12">
        <v>1.97</v>
      </c>
      <c r="J16" s="46">
        <v>100154</v>
      </c>
      <c r="K16" s="64" t="s">
        <v>162</v>
      </c>
      <c r="L16" s="155">
        <v>22.29</v>
      </c>
      <c r="M16" s="136">
        <v>2.1943000000000001</v>
      </c>
      <c r="N16" s="137">
        <v>48.91</v>
      </c>
      <c r="O16" s="146"/>
      <c r="P16" s="146">
        <v>48.57</v>
      </c>
      <c r="Q16" s="31" t="s">
        <v>163</v>
      </c>
      <c r="R16" s="31"/>
      <c r="S16" s="32">
        <v>68033</v>
      </c>
      <c r="T16" s="38" t="s">
        <v>59</v>
      </c>
      <c r="U16" s="156">
        <v>102.13</v>
      </c>
      <c r="V16" s="32" t="s">
        <v>163</v>
      </c>
      <c r="W16" s="156">
        <v>102.13</v>
      </c>
      <c r="X16" s="32" t="s">
        <v>163</v>
      </c>
    </row>
    <row r="17" spans="1:24" s="85" customFormat="1" ht="28.8" x14ac:dyDescent="0.3">
      <c r="A17" s="134" t="s">
        <v>282</v>
      </c>
      <c r="B17" s="135">
        <v>10</v>
      </c>
      <c r="C17" s="45" t="s">
        <v>182</v>
      </c>
      <c r="D17" s="44" t="s">
        <v>46</v>
      </c>
      <c r="E17" s="10" t="s">
        <v>183</v>
      </c>
      <c r="F17" s="3" t="s">
        <v>59</v>
      </c>
      <c r="G17" s="13">
        <v>25</v>
      </c>
      <c r="H17" s="14">
        <v>100</v>
      </c>
      <c r="I17" s="14">
        <v>4</v>
      </c>
      <c r="J17" s="46">
        <v>100154</v>
      </c>
      <c r="K17" s="64" t="s">
        <v>162</v>
      </c>
      <c r="L17" s="155">
        <v>19.34</v>
      </c>
      <c r="M17" s="136">
        <v>2.1943000000000001</v>
      </c>
      <c r="N17" s="137">
        <v>42.44</v>
      </c>
      <c r="O17" s="146"/>
      <c r="P17" s="146">
        <v>33.47</v>
      </c>
      <c r="Q17" s="31" t="s">
        <v>163</v>
      </c>
      <c r="R17" s="31"/>
      <c r="S17" s="32">
        <v>68037</v>
      </c>
      <c r="T17" s="38" t="s">
        <v>59</v>
      </c>
      <c r="U17" s="156">
        <v>94.4</v>
      </c>
      <c r="V17" s="32" t="s">
        <v>163</v>
      </c>
      <c r="W17" s="156">
        <v>94.4</v>
      </c>
      <c r="X17" s="32" t="s">
        <v>163</v>
      </c>
    </row>
    <row r="18" spans="1:24" s="86" customFormat="1" ht="38.4" customHeight="1" x14ac:dyDescent="0.3">
      <c r="A18" s="134" t="s">
        <v>282</v>
      </c>
      <c r="B18" s="135">
        <v>11</v>
      </c>
      <c r="C18" s="45" t="s">
        <v>184</v>
      </c>
      <c r="D18" s="44" t="s">
        <v>46</v>
      </c>
      <c r="E18" s="15" t="s">
        <v>185</v>
      </c>
      <c r="F18" s="15" t="s">
        <v>59</v>
      </c>
      <c r="G18" s="16">
        <v>22.5</v>
      </c>
      <c r="H18" s="12">
        <v>100</v>
      </c>
      <c r="I18" s="12">
        <v>3.6</v>
      </c>
      <c r="J18" s="46">
        <v>100154</v>
      </c>
      <c r="K18" s="64" t="s">
        <v>162</v>
      </c>
      <c r="L18" s="155">
        <v>14.63</v>
      </c>
      <c r="M18" s="136">
        <v>2.1943000000000001</v>
      </c>
      <c r="N18" s="137">
        <v>32.1</v>
      </c>
      <c r="O18" s="146"/>
      <c r="P18" s="146">
        <v>33.299999999999997</v>
      </c>
      <c r="Q18" s="31" t="s">
        <v>163</v>
      </c>
      <c r="R18" s="31"/>
      <c r="S18" s="32">
        <v>68038</v>
      </c>
      <c r="T18" s="38" t="s">
        <v>59</v>
      </c>
      <c r="U18" s="156">
        <v>79.08</v>
      </c>
      <c r="V18" s="32" t="s">
        <v>163</v>
      </c>
      <c r="W18" s="156">
        <v>79.08</v>
      </c>
      <c r="X18" s="32" t="s">
        <v>163</v>
      </c>
    </row>
    <row r="19" spans="1:24" s="86" customFormat="1" ht="28.8" x14ac:dyDescent="0.3">
      <c r="A19" s="134" t="s">
        <v>282</v>
      </c>
      <c r="B19" s="135">
        <v>12</v>
      </c>
      <c r="C19" s="45" t="s">
        <v>186</v>
      </c>
      <c r="D19" s="44" t="s">
        <v>46</v>
      </c>
      <c r="E19" s="10" t="s">
        <v>187</v>
      </c>
      <c r="F19" s="10" t="s">
        <v>59</v>
      </c>
      <c r="G19" s="16">
        <v>20.45</v>
      </c>
      <c r="H19" s="12">
        <v>85</v>
      </c>
      <c r="I19" s="12">
        <v>3.85</v>
      </c>
      <c r="J19" s="46">
        <v>100154</v>
      </c>
      <c r="K19" s="64" t="s">
        <v>162</v>
      </c>
      <c r="L19" s="155">
        <v>13.08</v>
      </c>
      <c r="M19" s="136">
        <v>2.1943000000000001</v>
      </c>
      <c r="N19" s="137">
        <v>28.7</v>
      </c>
      <c r="O19" s="146"/>
      <c r="P19" s="146">
        <v>30.86</v>
      </c>
      <c r="Q19" s="31" t="s">
        <v>163</v>
      </c>
      <c r="R19" s="31"/>
      <c r="S19" s="32">
        <v>68039</v>
      </c>
      <c r="T19" s="38" t="s">
        <v>59</v>
      </c>
      <c r="U19" s="156">
        <v>74.7</v>
      </c>
      <c r="V19" s="32" t="s">
        <v>163</v>
      </c>
      <c r="W19" s="156">
        <v>74.7</v>
      </c>
      <c r="X19" s="32" t="s">
        <v>163</v>
      </c>
    </row>
    <row r="20" spans="1:24" s="86" customFormat="1" ht="28.8" x14ac:dyDescent="0.3">
      <c r="A20" s="134" t="s">
        <v>282</v>
      </c>
      <c r="B20" s="135">
        <v>13</v>
      </c>
      <c r="C20" s="45" t="s">
        <v>188</v>
      </c>
      <c r="D20" s="44" t="s">
        <v>46</v>
      </c>
      <c r="E20" s="10" t="s">
        <v>189</v>
      </c>
      <c r="F20" s="10" t="s">
        <v>59</v>
      </c>
      <c r="G20" s="17">
        <v>20.190000000000001</v>
      </c>
      <c r="H20" s="18">
        <v>85</v>
      </c>
      <c r="I20" s="12">
        <v>3.8</v>
      </c>
      <c r="J20" s="46">
        <v>100154</v>
      </c>
      <c r="K20" s="64" t="s">
        <v>162</v>
      </c>
      <c r="L20" s="155">
        <v>15.71</v>
      </c>
      <c r="M20" s="136">
        <v>2.1943000000000001</v>
      </c>
      <c r="N20" s="137">
        <v>34.47</v>
      </c>
      <c r="O20" s="146"/>
      <c r="P20" s="146">
        <v>28.27</v>
      </c>
      <c r="Q20" s="31" t="s">
        <v>163</v>
      </c>
      <c r="R20" s="31"/>
      <c r="S20" s="32">
        <v>68035</v>
      </c>
      <c r="T20" s="38" t="s">
        <v>59</v>
      </c>
      <c r="U20" s="156">
        <v>65.400000000000006</v>
      </c>
      <c r="V20" s="32" t="s">
        <v>163</v>
      </c>
      <c r="W20" s="156">
        <v>65.400000000000006</v>
      </c>
      <c r="X20" s="32" t="s">
        <v>163</v>
      </c>
    </row>
    <row r="21" spans="1:24" s="86" customFormat="1" ht="28.8" x14ac:dyDescent="0.3">
      <c r="A21" s="134" t="s">
        <v>282</v>
      </c>
      <c r="B21" s="135">
        <v>14</v>
      </c>
      <c r="C21" s="45" t="s">
        <v>190</v>
      </c>
      <c r="D21" s="44" t="s">
        <v>46</v>
      </c>
      <c r="E21" s="10" t="s">
        <v>191</v>
      </c>
      <c r="F21" s="10" t="s">
        <v>59</v>
      </c>
      <c r="G21" s="17">
        <v>30.88</v>
      </c>
      <c r="H21" s="12">
        <v>260</v>
      </c>
      <c r="I21" s="19">
        <v>1.9</v>
      </c>
      <c r="J21" s="46">
        <v>100154</v>
      </c>
      <c r="K21" s="64" t="s">
        <v>162</v>
      </c>
      <c r="L21" s="155">
        <v>24.23</v>
      </c>
      <c r="M21" s="136">
        <v>2.1943000000000001</v>
      </c>
      <c r="N21" s="137">
        <v>53.17</v>
      </c>
      <c r="O21" s="146"/>
      <c r="P21" s="146">
        <v>34.270000000000003</v>
      </c>
      <c r="Q21" s="31" t="s">
        <v>163</v>
      </c>
      <c r="R21" s="31"/>
      <c r="S21" s="32">
        <v>68093</v>
      </c>
      <c r="T21" s="38" t="s">
        <v>59</v>
      </c>
      <c r="U21" s="156">
        <v>92.17</v>
      </c>
      <c r="V21" s="32" t="s">
        <v>163</v>
      </c>
      <c r="W21" s="156">
        <v>92.17</v>
      </c>
      <c r="X21" s="32" t="s">
        <v>163</v>
      </c>
    </row>
    <row r="22" spans="1:24" s="85" customFormat="1" ht="28.8" x14ac:dyDescent="0.3">
      <c r="A22" s="134" t="s">
        <v>282</v>
      </c>
      <c r="B22" s="135">
        <v>15</v>
      </c>
      <c r="C22" s="45" t="s">
        <v>192</v>
      </c>
      <c r="D22" s="44" t="s">
        <v>46</v>
      </c>
      <c r="E22" s="10" t="s">
        <v>193</v>
      </c>
      <c r="F22" s="171" t="s">
        <v>59</v>
      </c>
      <c r="G22" s="17">
        <v>24.06</v>
      </c>
      <c r="H22" s="19">
        <v>100</v>
      </c>
      <c r="I22" s="12">
        <v>3.85</v>
      </c>
      <c r="J22" s="172">
        <v>100154</v>
      </c>
      <c r="K22" s="64" t="s">
        <v>162</v>
      </c>
      <c r="L22" s="187">
        <v>19.25</v>
      </c>
      <c r="M22" s="136">
        <v>2.1943000000000001</v>
      </c>
      <c r="N22" s="137">
        <v>42.24</v>
      </c>
      <c r="O22" s="136"/>
      <c r="P22" s="136">
        <v>39.42</v>
      </c>
      <c r="Q22" s="41" t="s">
        <v>163</v>
      </c>
      <c r="R22" s="41"/>
      <c r="S22" s="42">
        <v>68036</v>
      </c>
      <c r="T22" s="53" t="s">
        <v>59</v>
      </c>
      <c r="U22" s="188">
        <v>81.8</v>
      </c>
      <c r="V22" s="42" t="s">
        <v>163</v>
      </c>
      <c r="W22" s="188">
        <v>81.8</v>
      </c>
      <c r="X22" s="42" t="s">
        <v>163</v>
      </c>
    </row>
    <row r="23" spans="1:24" s="86" customFormat="1" ht="28.8" x14ac:dyDescent="0.3">
      <c r="A23" s="134" t="s">
        <v>282</v>
      </c>
      <c r="B23" s="135">
        <v>16</v>
      </c>
      <c r="C23" s="45" t="s">
        <v>194</v>
      </c>
      <c r="D23" s="44" t="s">
        <v>46</v>
      </c>
      <c r="E23" s="10" t="s">
        <v>195</v>
      </c>
      <c r="F23" s="10" t="s">
        <v>59</v>
      </c>
      <c r="G23" s="20">
        <v>30</v>
      </c>
      <c r="H23" s="12">
        <v>475</v>
      </c>
      <c r="I23" s="12">
        <v>1.01</v>
      </c>
      <c r="J23" s="46">
        <v>100154</v>
      </c>
      <c r="K23" s="64" t="s">
        <v>162</v>
      </c>
      <c r="L23" s="187">
        <v>47.6</v>
      </c>
      <c r="M23" s="136">
        <v>2.1943000000000001</v>
      </c>
      <c r="N23" s="137">
        <v>104.45</v>
      </c>
      <c r="O23" s="136"/>
      <c r="P23" s="136">
        <v>52.63</v>
      </c>
      <c r="Q23" s="41" t="s">
        <v>163</v>
      </c>
      <c r="R23" s="41"/>
      <c r="S23" s="32"/>
      <c r="T23" s="53"/>
      <c r="U23" s="188"/>
      <c r="V23" s="42"/>
      <c r="W23" s="188"/>
      <c r="X23" s="42"/>
    </row>
    <row r="24" spans="1:24" s="86" customFormat="1" ht="28.8" x14ac:dyDescent="0.3">
      <c r="A24" s="134" t="s">
        <v>282</v>
      </c>
      <c r="B24" s="135">
        <v>17</v>
      </c>
      <c r="C24" s="45" t="s">
        <v>194</v>
      </c>
      <c r="D24" s="44" t="s">
        <v>46</v>
      </c>
      <c r="E24" s="10" t="s">
        <v>196</v>
      </c>
      <c r="F24" s="10" t="s">
        <v>59</v>
      </c>
      <c r="G24" s="20">
        <v>29.53</v>
      </c>
      <c r="H24" s="12">
        <v>175</v>
      </c>
      <c r="I24" s="12">
        <v>2.7</v>
      </c>
      <c r="J24" s="46">
        <v>100154</v>
      </c>
      <c r="K24" s="64" t="s">
        <v>162</v>
      </c>
      <c r="L24" s="187">
        <v>42.22</v>
      </c>
      <c r="M24" s="136">
        <v>2.1943000000000001</v>
      </c>
      <c r="N24" s="137">
        <v>92.64</v>
      </c>
      <c r="O24" s="136"/>
      <c r="P24" s="136">
        <v>28.47</v>
      </c>
      <c r="Q24" s="41" t="s">
        <v>163</v>
      </c>
      <c r="R24" s="41"/>
      <c r="S24" s="32"/>
      <c r="T24" s="53"/>
      <c r="U24" s="188"/>
      <c r="V24" s="42"/>
      <c r="W24" s="188"/>
      <c r="X24" s="42"/>
    </row>
    <row r="25" spans="1:24" s="86" customFormat="1" ht="45" customHeight="1" x14ac:dyDescent="0.3">
      <c r="A25" s="134" t="s">
        <v>282</v>
      </c>
      <c r="B25" s="135">
        <v>18</v>
      </c>
      <c r="C25" s="45" t="s">
        <v>194</v>
      </c>
      <c r="D25" s="44" t="s">
        <v>46</v>
      </c>
      <c r="E25" s="10" t="s">
        <v>197</v>
      </c>
      <c r="F25" s="10" t="s">
        <v>59</v>
      </c>
      <c r="G25" s="21">
        <v>30</v>
      </c>
      <c r="H25" s="12">
        <v>200</v>
      </c>
      <c r="I25" s="12">
        <v>2.4</v>
      </c>
      <c r="J25" s="46">
        <v>100154</v>
      </c>
      <c r="K25" s="64" t="s">
        <v>162</v>
      </c>
      <c r="L25" s="187">
        <v>43.49</v>
      </c>
      <c r="M25" s="136">
        <v>2.1943000000000001</v>
      </c>
      <c r="N25" s="137">
        <v>95.43</v>
      </c>
      <c r="O25" s="136"/>
      <c r="P25" s="136">
        <v>30.77</v>
      </c>
      <c r="Q25" s="41" t="s">
        <v>163</v>
      </c>
      <c r="R25" s="41"/>
      <c r="S25" s="32" t="s">
        <v>198</v>
      </c>
      <c r="T25" s="53" t="s">
        <v>59</v>
      </c>
      <c r="U25" s="188">
        <v>99.95</v>
      </c>
      <c r="V25" s="42" t="s">
        <v>163</v>
      </c>
      <c r="W25" s="188">
        <v>99.95</v>
      </c>
      <c r="X25" s="42" t="s">
        <v>163</v>
      </c>
    </row>
    <row r="26" spans="1:24" s="86" customFormat="1" ht="28.8" x14ac:dyDescent="0.3">
      <c r="A26" s="134" t="s">
        <v>282</v>
      </c>
      <c r="B26" s="135">
        <v>19</v>
      </c>
      <c r="C26" s="45" t="s">
        <v>199</v>
      </c>
      <c r="D26" s="44" t="s">
        <v>46</v>
      </c>
      <c r="E26" s="10" t="s">
        <v>200</v>
      </c>
      <c r="F26" s="10" t="s">
        <v>59</v>
      </c>
      <c r="G26" s="22">
        <v>20.13</v>
      </c>
      <c r="H26" s="12">
        <v>140</v>
      </c>
      <c r="I26" s="12">
        <v>2.2999999999999998</v>
      </c>
      <c r="J26" s="46">
        <v>100154</v>
      </c>
      <c r="K26" s="64" t="s">
        <v>162</v>
      </c>
      <c r="L26" s="187">
        <v>25.84</v>
      </c>
      <c r="M26" s="136">
        <v>2.1943000000000001</v>
      </c>
      <c r="N26" s="137">
        <v>56.7</v>
      </c>
      <c r="O26" s="136"/>
      <c r="P26" s="136">
        <v>16.97</v>
      </c>
      <c r="Q26" s="41" t="s">
        <v>163</v>
      </c>
      <c r="R26" s="41"/>
      <c r="S26" s="32">
        <v>3860</v>
      </c>
      <c r="T26" s="53" t="s">
        <v>59</v>
      </c>
      <c r="U26" s="188">
        <v>74.790000000000006</v>
      </c>
      <c r="V26" s="42" t="s">
        <v>163</v>
      </c>
      <c r="W26" s="188">
        <v>74.790000000000006</v>
      </c>
      <c r="X26" s="42" t="s">
        <v>163</v>
      </c>
    </row>
    <row r="27" spans="1:24" s="86" customFormat="1" ht="45" customHeight="1" x14ac:dyDescent="0.3">
      <c r="A27" s="134" t="s">
        <v>282</v>
      </c>
      <c r="B27" s="135">
        <v>20</v>
      </c>
      <c r="C27" s="45" t="s">
        <v>201</v>
      </c>
      <c r="D27" s="44" t="s">
        <v>46</v>
      </c>
      <c r="E27" s="10" t="s">
        <v>202</v>
      </c>
      <c r="F27" s="10" t="s">
        <v>59</v>
      </c>
      <c r="G27" s="23">
        <v>25</v>
      </c>
      <c r="H27" s="12">
        <v>200</v>
      </c>
      <c r="I27" s="12">
        <v>2</v>
      </c>
      <c r="J27" s="46">
        <v>100154</v>
      </c>
      <c r="K27" s="64" t="s">
        <v>162</v>
      </c>
      <c r="L27" s="187">
        <v>37.72</v>
      </c>
      <c r="M27" s="136">
        <v>2.1943000000000001</v>
      </c>
      <c r="N27" s="137">
        <v>82.77</v>
      </c>
      <c r="O27" s="136"/>
      <c r="P27" s="136">
        <v>22.87</v>
      </c>
      <c r="Q27" s="41" t="s">
        <v>163</v>
      </c>
      <c r="R27" s="41"/>
      <c r="S27" s="32">
        <v>68242</v>
      </c>
      <c r="T27" s="53" t="s">
        <v>59</v>
      </c>
      <c r="U27" s="188">
        <v>118</v>
      </c>
      <c r="V27" s="42" t="s">
        <v>163</v>
      </c>
      <c r="W27" s="188">
        <v>118</v>
      </c>
      <c r="X27" s="42" t="s">
        <v>163</v>
      </c>
    </row>
    <row r="28" spans="1:24" s="86" customFormat="1" ht="45" customHeight="1" x14ac:dyDescent="0.3">
      <c r="A28" s="134" t="s">
        <v>282</v>
      </c>
      <c r="B28" s="135">
        <v>21</v>
      </c>
      <c r="C28" s="45" t="s">
        <v>203</v>
      </c>
      <c r="D28" s="44" t="s">
        <v>46</v>
      </c>
      <c r="E28" s="10" t="s">
        <v>204</v>
      </c>
      <c r="F28" s="10" t="s">
        <v>59</v>
      </c>
      <c r="G28" s="24">
        <v>31.5</v>
      </c>
      <c r="H28" s="12">
        <v>210</v>
      </c>
      <c r="I28" s="12">
        <v>2.4</v>
      </c>
      <c r="J28" s="46">
        <v>100154</v>
      </c>
      <c r="K28" s="64" t="s">
        <v>162</v>
      </c>
      <c r="L28" s="187">
        <v>44.44</v>
      </c>
      <c r="M28" s="136">
        <v>2.1943000000000001</v>
      </c>
      <c r="N28" s="137">
        <v>97.51</v>
      </c>
      <c r="O28" s="136"/>
      <c r="P28" s="136">
        <v>36.81</v>
      </c>
      <c r="Q28" s="41" t="s">
        <v>163</v>
      </c>
      <c r="R28" s="41"/>
      <c r="S28" s="32" t="s">
        <v>205</v>
      </c>
      <c r="T28" s="53" t="s">
        <v>59</v>
      </c>
      <c r="U28" s="188">
        <v>62.75</v>
      </c>
      <c r="V28" s="42" t="s">
        <v>163</v>
      </c>
      <c r="W28" s="188">
        <v>62.75</v>
      </c>
      <c r="X28" s="42" t="s">
        <v>163</v>
      </c>
    </row>
    <row r="29" spans="1:24" s="86" customFormat="1" ht="45" customHeight="1" x14ac:dyDescent="0.3">
      <c r="A29" s="134" t="s">
        <v>282</v>
      </c>
      <c r="B29" s="135">
        <v>22</v>
      </c>
      <c r="C29" s="45" t="s">
        <v>203</v>
      </c>
      <c r="D29" s="44" t="s">
        <v>46</v>
      </c>
      <c r="E29" s="10" t="s">
        <v>206</v>
      </c>
      <c r="F29" s="10" t="s">
        <v>59</v>
      </c>
      <c r="G29" s="25">
        <v>31.5</v>
      </c>
      <c r="H29" s="26">
        <v>168</v>
      </c>
      <c r="I29" s="27">
        <v>3</v>
      </c>
      <c r="J29" s="46">
        <v>100154</v>
      </c>
      <c r="K29" s="64" t="s">
        <v>162</v>
      </c>
      <c r="L29" s="187">
        <v>44.05</v>
      </c>
      <c r="M29" s="136">
        <v>2.1943000000000001</v>
      </c>
      <c r="N29" s="137">
        <v>96.66</v>
      </c>
      <c r="O29" s="136"/>
      <c r="P29" s="136">
        <v>28.29</v>
      </c>
      <c r="Q29" s="41" t="s">
        <v>163</v>
      </c>
      <c r="R29" s="41"/>
      <c r="S29" s="32" t="s">
        <v>207</v>
      </c>
      <c r="T29" s="53" t="s">
        <v>59</v>
      </c>
      <c r="U29" s="188">
        <v>74.95</v>
      </c>
      <c r="V29" s="42" t="s">
        <v>163</v>
      </c>
      <c r="W29" s="188">
        <v>74.95</v>
      </c>
      <c r="X29" s="42" t="s">
        <v>163</v>
      </c>
    </row>
    <row r="30" spans="1:24" s="86" customFormat="1" ht="55.8" customHeight="1" x14ac:dyDescent="0.3">
      <c r="A30" s="134" t="s">
        <v>282</v>
      </c>
      <c r="B30" s="135">
        <v>23</v>
      </c>
      <c r="C30" s="45" t="s">
        <v>208</v>
      </c>
      <c r="D30" s="44" t="s">
        <v>46</v>
      </c>
      <c r="E30" s="10" t="s">
        <v>209</v>
      </c>
      <c r="F30" s="10" t="s">
        <v>59</v>
      </c>
      <c r="G30" s="28">
        <v>20.25</v>
      </c>
      <c r="H30" s="29">
        <v>180</v>
      </c>
      <c r="I30" s="30">
        <v>1.8</v>
      </c>
      <c r="J30" s="46">
        <v>100154</v>
      </c>
      <c r="K30" s="64" t="s">
        <v>162</v>
      </c>
      <c r="L30" s="155">
        <v>18.079999999999998</v>
      </c>
      <c r="M30" s="136">
        <v>2.1943000000000001</v>
      </c>
      <c r="N30" s="137">
        <v>39.67</v>
      </c>
      <c r="O30" s="136"/>
      <c r="P30" s="136">
        <v>23.25</v>
      </c>
      <c r="Q30" s="41" t="s">
        <v>163</v>
      </c>
      <c r="R30" s="41"/>
      <c r="S30" s="32"/>
      <c r="T30" s="53"/>
      <c r="U30" s="188"/>
      <c r="V30" s="42"/>
      <c r="W30" s="188"/>
      <c r="X30" s="42"/>
    </row>
    <row r="31" spans="1:24" s="86" customFormat="1" ht="45" customHeight="1" x14ac:dyDescent="0.3">
      <c r="A31" s="134" t="s">
        <v>282</v>
      </c>
      <c r="B31" s="135">
        <v>24</v>
      </c>
      <c r="C31" s="44" t="s">
        <v>210</v>
      </c>
      <c r="D31" s="44" t="s">
        <v>46</v>
      </c>
      <c r="E31" s="3" t="s">
        <v>211</v>
      </c>
      <c r="F31" s="3" t="s">
        <v>59</v>
      </c>
      <c r="G31" s="1">
        <v>31.25</v>
      </c>
      <c r="H31" s="2">
        <v>200</v>
      </c>
      <c r="I31" s="2">
        <v>2.5</v>
      </c>
      <c r="J31" s="8">
        <v>100154</v>
      </c>
      <c r="K31" s="64" t="s">
        <v>162</v>
      </c>
      <c r="L31" s="4">
        <v>26.05</v>
      </c>
      <c r="M31" s="136">
        <v>2.1943000000000001</v>
      </c>
      <c r="N31" s="137">
        <v>57.16</v>
      </c>
      <c r="O31" s="136"/>
      <c r="P31" s="136">
        <v>30.77</v>
      </c>
      <c r="Q31" s="41" t="s">
        <v>163</v>
      </c>
      <c r="R31" s="41"/>
      <c r="S31" s="32" t="s">
        <v>212</v>
      </c>
      <c r="T31" s="53" t="s">
        <v>59</v>
      </c>
      <c r="U31" s="137">
        <v>83.7</v>
      </c>
      <c r="V31" s="42" t="s">
        <v>163</v>
      </c>
      <c r="W31" s="137">
        <v>83.7</v>
      </c>
      <c r="X31" s="42" t="s">
        <v>163</v>
      </c>
    </row>
    <row r="32" spans="1:24" s="86" customFormat="1" ht="45" customHeight="1" x14ac:dyDescent="0.3">
      <c r="A32" s="134" t="s">
        <v>282</v>
      </c>
      <c r="B32" s="135">
        <v>25</v>
      </c>
      <c r="C32" s="44" t="s">
        <v>213</v>
      </c>
      <c r="D32" s="44" t="s">
        <v>46</v>
      </c>
      <c r="E32" s="3" t="s">
        <v>214</v>
      </c>
      <c r="F32" s="3" t="s">
        <v>59</v>
      </c>
      <c r="G32" s="1">
        <v>30.47</v>
      </c>
      <c r="H32" s="2">
        <v>250</v>
      </c>
      <c r="I32" s="2">
        <v>1.95</v>
      </c>
      <c r="J32" s="8">
        <v>100154</v>
      </c>
      <c r="K32" s="64" t="s">
        <v>162</v>
      </c>
      <c r="L32" s="7">
        <v>25.34</v>
      </c>
      <c r="M32" s="136">
        <v>2.1943000000000001</v>
      </c>
      <c r="N32" s="137">
        <v>55.6</v>
      </c>
      <c r="O32" s="136"/>
      <c r="P32" s="136">
        <v>35.47</v>
      </c>
      <c r="Q32" s="41" t="s">
        <v>163</v>
      </c>
      <c r="R32" s="41"/>
      <c r="S32" s="42" t="s">
        <v>215</v>
      </c>
      <c r="T32" s="53" t="s">
        <v>59</v>
      </c>
      <c r="U32" s="137">
        <v>40.950000000000003</v>
      </c>
      <c r="V32" s="42" t="s">
        <v>163</v>
      </c>
      <c r="W32" s="137">
        <v>40.950000000000003</v>
      </c>
      <c r="X32" s="42" t="s">
        <v>163</v>
      </c>
    </row>
    <row r="33" spans="1:24" s="86" customFormat="1" ht="45" customHeight="1" x14ac:dyDescent="0.3">
      <c r="A33" s="134" t="s">
        <v>282</v>
      </c>
      <c r="B33" s="135">
        <v>26</v>
      </c>
      <c r="C33" s="48" t="s">
        <v>213</v>
      </c>
      <c r="D33" s="44" t="s">
        <v>46</v>
      </c>
      <c r="E33" s="33" t="s">
        <v>216</v>
      </c>
      <c r="F33" s="33" t="s">
        <v>59</v>
      </c>
      <c r="G33" s="34">
        <v>31.25</v>
      </c>
      <c r="H33" s="30">
        <v>200</v>
      </c>
      <c r="I33" s="19">
        <v>2.5</v>
      </c>
      <c r="J33" s="46">
        <v>100154</v>
      </c>
      <c r="K33" s="64" t="s">
        <v>162</v>
      </c>
      <c r="L33" s="7">
        <v>25.27</v>
      </c>
      <c r="M33" s="136">
        <v>2.1943000000000001</v>
      </c>
      <c r="N33" s="137">
        <v>55.45</v>
      </c>
      <c r="O33" s="136"/>
      <c r="P33" s="136">
        <v>26.77</v>
      </c>
      <c r="Q33" s="41" t="s">
        <v>163</v>
      </c>
      <c r="R33" s="41"/>
      <c r="S33" s="42" t="s">
        <v>217</v>
      </c>
      <c r="T33" s="38" t="s">
        <v>59</v>
      </c>
      <c r="U33" s="137">
        <v>30.87</v>
      </c>
      <c r="V33" s="32" t="s">
        <v>163</v>
      </c>
      <c r="W33" s="137">
        <v>30.87</v>
      </c>
      <c r="X33" s="32" t="s">
        <v>163</v>
      </c>
    </row>
    <row r="34" spans="1:24" s="86" customFormat="1" ht="28.8" x14ac:dyDescent="0.3">
      <c r="A34" s="134" t="s">
        <v>282</v>
      </c>
      <c r="B34" s="135">
        <v>27</v>
      </c>
      <c r="C34" s="49" t="s">
        <v>218</v>
      </c>
      <c r="D34" s="44" t="s">
        <v>46</v>
      </c>
      <c r="E34" s="35" t="s">
        <v>219</v>
      </c>
      <c r="F34" s="35" t="s">
        <v>59</v>
      </c>
      <c r="G34" s="36">
        <v>23.13</v>
      </c>
      <c r="H34" s="19">
        <v>200</v>
      </c>
      <c r="I34" s="30">
        <v>1.85</v>
      </c>
      <c r="J34" s="46">
        <v>100154</v>
      </c>
      <c r="K34" s="64" t="s">
        <v>162</v>
      </c>
      <c r="L34" s="7">
        <v>21.3</v>
      </c>
      <c r="M34" s="136">
        <v>2.1943000000000001</v>
      </c>
      <c r="N34" s="137">
        <v>46.74</v>
      </c>
      <c r="O34" s="136"/>
      <c r="P34" s="136">
        <v>20.87</v>
      </c>
      <c r="Q34" s="41" t="s">
        <v>163</v>
      </c>
      <c r="R34" s="41"/>
      <c r="S34" s="119" t="s">
        <v>220</v>
      </c>
      <c r="T34" s="38" t="s">
        <v>59</v>
      </c>
      <c r="U34" s="138">
        <v>68.95</v>
      </c>
      <c r="V34" s="32" t="s">
        <v>163</v>
      </c>
      <c r="W34" s="138">
        <v>68.95</v>
      </c>
      <c r="X34" s="32" t="s">
        <v>163</v>
      </c>
    </row>
    <row r="35" spans="1:24" s="86" customFormat="1" ht="28.8" x14ac:dyDescent="0.3">
      <c r="A35" s="134" t="s">
        <v>282</v>
      </c>
      <c r="B35" s="135">
        <v>28</v>
      </c>
      <c r="C35" s="45" t="s">
        <v>221</v>
      </c>
      <c r="D35" s="44" t="s">
        <v>46</v>
      </c>
      <c r="E35" s="10" t="s">
        <v>222</v>
      </c>
      <c r="F35" s="10" t="s">
        <v>59</v>
      </c>
      <c r="G35" s="37">
        <v>16.25</v>
      </c>
      <c r="H35" s="30">
        <v>100</v>
      </c>
      <c r="I35" s="2">
        <v>2.6</v>
      </c>
      <c r="J35" s="46">
        <v>100154</v>
      </c>
      <c r="K35" s="64" t="s">
        <v>162</v>
      </c>
      <c r="L35" s="7">
        <v>15.7</v>
      </c>
      <c r="M35" s="136">
        <v>2.1943000000000001</v>
      </c>
      <c r="N35" s="137">
        <v>34.450000000000003</v>
      </c>
      <c r="O35" s="136"/>
      <c r="P35" s="136">
        <v>22.99</v>
      </c>
      <c r="Q35" s="41" t="s">
        <v>163</v>
      </c>
      <c r="R35" s="41"/>
      <c r="S35" s="119"/>
      <c r="T35" s="38"/>
      <c r="U35" s="139"/>
      <c r="V35" s="32"/>
      <c r="W35" s="139"/>
      <c r="X35" s="32"/>
    </row>
    <row r="36" spans="1:24" s="86" customFormat="1" ht="28.8" x14ac:dyDescent="0.3">
      <c r="A36" s="134" t="s">
        <v>282</v>
      </c>
      <c r="B36" s="135">
        <v>29</v>
      </c>
      <c r="C36" s="134" t="s">
        <v>223</v>
      </c>
      <c r="D36" s="44" t="s">
        <v>46</v>
      </c>
      <c r="E36" s="128" t="s">
        <v>224</v>
      </c>
      <c r="F36" s="128" t="s">
        <v>59</v>
      </c>
      <c r="G36" s="140">
        <v>30.04</v>
      </c>
      <c r="H36" s="141">
        <v>267</v>
      </c>
      <c r="I36" s="141">
        <v>1.8</v>
      </c>
      <c r="J36" s="134">
        <v>100154</v>
      </c>
      <c r="K36" s="64" t="s">
        <v>162</v>
      </c>
      <c r="L36" s="7">
        <v>19.12</v>
      </c>
      <c r="M36" s="136">
        <v>2.1943000000000001</v>
      </c>
      <c r="N36" s="137">
        <v>41.96</v>
      </c>
      <c r="O36" s="136"/>
      <c r="P36" s="136">
        <v>48.67</v>
      </c>
      <c r="Q36" s="41" t="s">
        <v>163</v>
      </c>
      <c r="R36" s="41"/>
      <c r="S36" s="119">
        <v>68076</v>
      </c>
      <c r="T36" s="38" t="s">
        <v>59</v>
      </c>
      <c r="U36" s="142">
        <v>95.75</v>
      </c>
      <c r="V36" s="32" t="s">
        <v>163</v>
      </c>
      <c r="W36" s="142">
        <v>95.75</v>
      </c>
      <c r="X36" s="32" t="s">
        <v>163</v>
      </c>
    </row>
    <row r="37" spans="1:24" s="86" customFormat="1" ht="42" customHeight="1" x14ac:dyDescent="0.3">
      <c r="A37" s="134" t="s">
        <v>282</v>
      </c>
      <c r="B37" s="135">
        <v>30</v>
      </c>
      <c r="C37" s="134" t="s">
        <v>225</v>
      </c>
      <c r="D37" s="44" t="s">
        <v>46</v>
      </c>
      <c r="E37" s="128" t="s">
        <v>226</v>
      </c>
      <c r="F37" s="128" t="s">
        <v>59</v>
      </c>
      <c r="G37" s="140">
        <v>20.63</v>
      </c>
      <c r="H37" s="141">
        <v>150</v>
      </c>
      <c r="I37" s="141">
        <v>2.2000000000000002</v>
      </c>
      <c r="J37" s="134">
        <v>100154</v>
      </c>
      <c r="K37" s="64" t="s">
        <v>162</v>
      </c>
      <c r="L37" s="7">
        <v>15.9</v>
      </c>
      <c r="M37" s="136">
        <v>2.1943000000000001</v>
      </c>
      <c r="N37" s="137">
        <v>34.89</v>
      </c>
      <c r="O37" s="136"/>
      <c r="P37" s="136">
        <v>20.05</v>
      </c>
      <c r="Q37" s="41" t="s">
        <v>163</v>
      </c>
      <c r="R37" s="41"/>
      <c r="S37" s="119">
        <v>68081</v>
      </c>
      <c r="T37" s="38" t="s">
        <v>59</v>
      </c>
      <c r="U37" s="143">
        <v>73.849999999999994</v>
      </c>
      <c r="V37" s="32" t="s">
        <v>163</v>
      </c>
      <c r="W37" s="143">
        <v>73.849999999999994</v>
      </c>
      <c r="X37" s="32" t="s">
        <v>163</v>
      </c>
    </row>
    <row r="38" spans="1:24" s="86" customFormat="1" ht="43.2" customHeight="1" x14ac:dyDescent="0.3">
      <c r="A38" s="134" t="s">
        <v>282</v>
      </c>
      <c r="B38" s="135">
        <v>31</v>
      </c>
      <c r="C38" s="134" t="s">
        <v>225</v>
      </c>
      <c r="D38" s="44" t="s">
        <v>46</v>
      </c>
      <c r="E38" s="128" t="s">
        <v>227</v>
      </c>
      <c r="F38" s="128" t="s">
        <v>59</v>
      </c>
      <c r="G38" s="140">
        <v>15.09</v>
      </c>
      <c r="H38" s="141">
        <v>115</v>
      </c>
      <c r="I38" s="141">
        <v>2.1</v>
      </c>
      <c r="J38" s="134">
        <v>100154</v>
      </c>
      <c r="K38" s="64" t="s">
        <v>162</v>
      </c>
      <c r="L38" s="7">
        <v>11.72</v>
      </c>
      <c r="M38" s="136">
        <v>2.1943000000000001</v>
      </c>
      <c r="N38" s="137">
        <v>25.72</v>
      </c>
      <c r="O38" s="136"/>
      <c r="P38" s="136">
        <v>16.47</v>
      </c>
      <c r="Q38" s="41" t="s">
        <v>163</v>
      </c>
      <c r="R38" s="41"/>
      <c r="S38" s="119">
        <v>68097</v>
      </c>
      <c r="T38" s="38" t="s">
        <v>59</v>
      </c>
      <c r="U38" s="143">
        <v>45.45</v>
      </c>
      <c r="V38" s="32" t="s">
        <v>163</v>
      </c>
      <c r="W38" s="143">
        <v>45.45</v>
      </c>
      <c r="X38" s="32" t="s">
        <v>163</v>
      </c>
    </row>
    <row r="39" spans="1:24" s="86" customFormat="1" ht="28.8" x14ac:dyDescent="0.3">
      <c r="A39" s="134" t="s">
        <v>282</v>
      </c>
      <c r="B39" s="135">
        <v>32</v>
      </c>
      <c r="C39" s="134" t="s">
        <v>228</v>
      </c>
      <c r="D39" s="44" t="s">
        <v>46</v>
      </c>
      <c r="E39" s="128" t="s">
        <v>229</v>
      </c>
      <c r="F39" s="128" t="s">
        <v>59</v>
      </c>
      <c r="G39" s="140">
        <v>24.06</v>
      </c>
      <c r="H39" s="141">
        <v>110</v>
      </c>
      <c r="I39" s="141">
        <v>3.5</v>
      </c>
      <c r="J39" s="134">
        <v>100154</v>
      </c>
      <c r="K39" s="64" t="s">
        <v>162</v>
      </c>
      <c r="L39" s="7">
        <v>20.22</v>
      </c>
      <c r="M39" s="136">
        <v>2.1943000000000001</v>
      </c>
      <c r="N39" s="137">
        <v>44.37</v>
      </c>
      <c r="O39" s="136"/>
      <c r="P39" s="136">
        <v>28.67</v>
      </c>
      <c r="Q39" s="41" t="s">
        <v>163</v>
      </c>
      <c r="R39" s="41"/>
      <c r="S39" s="119">
        <v>68103</v>
      </c>
      <c r="T39" s="38" t="s">
        <v>59</v>
      </c>
      <c r="U39" s="144">
        <v>69.599999999999994</v>
      </c>
      <c r="V39" s="32" t="s">
        <v>163</v>
      </c>
      <c r="W39" s="144">
        <v>69.599999999999994</v>
      </c>
      <c r="X39" s="32" t="s">
        <v>163</v>
      </c>
    </row>
    <row r="40" spans="1:24" s="86" customFormat="1" ht="28.8" x14ac:dyDescent="0.3">
      <c r="A40" s="134" t="s">
        <v>282</v>
      </c>
      <c r="B40" s="135">
        <v>33</v>
      </c>
      <c r="C40" s="134" t="s">
        <v>230</v>
      </c>
      <c r="D40" s="44" t="s">
        <v>46</v>
      </c>
      <c r="E40" s="128" t="s">
        <v>231</v>
      </c>
      <c r="F40" s="128" t="s">
        <v>59</v>
      </c>
      <c r="G40" s="140">
        <v>15.81</v>
      </c>
      <c r="H40" s="141">
        <v>115</v>
      </c>
      <c r="I40" s="141">
        <v>2.2000000000000002</v>
      </c>
      <c r="J40" s="134">
        <v>100154</v>
      </c>
      <c r="K40" s="64" t="s">
        <v>162</v>
      </c>
      <c r="L40" s="7">
        <v>21.69</v>
      </c>
      <c r="M40" s="136">
        <v>2.1943000000000001</v>
      </c>
      <c r="N40" s="137">
        <v>47.59</v>
      </c>
      <c r="O40" s="136"/>
      <c r="P40" s="136">
        <v>14.5</v>
      </c>
      <c r="Q40" s="41" t="s">
        <v>163</v>
      </c>
      <c r="R40" s="41"/>
      <c r="S40" s="119">
        <v>68104</v>
      </c>
      <c r="T40" s="38" t="s">
        <v>59</v>
      </c>
      <c r="U40" s="144">
        <v>67.349999999999994</v>
      </c>
      <c r="V40" s="32" t="s">
        <v>163</v>
      </c>
      <c r="W40" s="144">
        <v>67.349999999999994</v>
      </c>
      <c r="X40" s="32" t="s">
        <v>163</v>
      </c>
    </row>
    <row r="41" spans="1:24" s="86" customFormat="1" ht="28.8" x14ac:dyDescent="0.3">
      <c r="A41" s="134" t="s">
        <v>282</v>
      </c>
      <c r="B41" s="135">
        <v>34</v>
      </c>
      <c r="C41" s="134" t="s">
        <v>232</v>
      </c>
      <c r="D41" s="44" t="s">
        <v>46</v>
      </c>
      <c r="E41" s="128" t="s">
        <v>233</v>
      </c>
      <c r="F41" s="128" t="s">
        <v>59</v>
      </c>
      <c r="G41" s="140">
        <v>30</v>
      </c>
      <c r="H41" s="141">
        <v>240</v>
      </c>
      <c r="I41" s="141">
        <v>2</v>
      </c>
      <c r="J41" s="134">
        <v>100154</v>
      </c>
      <c r="K41" s="64" t="s">
        <v>162</v>
      </c>
      <c r="L41" s="7">
        <v>25.88</v>
      </c>
      <c r="M41" s="136">
        <v>2.1943000000000001</v>
      </c>
      <c r="N41" s="137">
        <v>56.79</v>
      </c>
      <c r="O41" s="136"/>
      <c r="P41" s="136">
        <v>27.37</v>
      </c>
      <c r="Q41" s="41" t="s">
        <v>163</v>
      </c>
      <c r="R41" s="41"/>
      <c r="S41" s="119" t="s">
        <v>234</v>
      </c>
      <c r="T41" s="38" t="s">
        <v>59</v>
      </c>
      <c r="U41" s="144">
        <v>89.74</v>
      </c>
      <c r="V41" s="32" t="s">
        <v>163</v>
      </c>
      <c r="W41" s="144">
        <v>89.74</v>
      </c>
      <c r="X41" s="32" t="s">
        <v>163</v>
      </c>
    </row>
    <row r="42" spans="1:24" s="86" customFormat="1" ht="43.8" customHeight="1" x14ac:dyDescent="0.3">
      <c r="A42" s="134" t="s">
        <v>282</v>
      </c>
      <c r="B42" s="135">
        <v>35</v>
      </c>
      <c r="C42" s="134" t="s">
        <v>235</v>
      </c>
      <c r="D42" s="44" t="s">
        <v>46</v>
      </c>
      <c r="E42" s="128" t="s">
        <v>236</v>
      </c>
      <c r="F42" s="128" t="s">
        <v>59</v>
      </c>
      <c r="G42" s="140">
        <v>30</v>
      </c>
      <c r="H42" s="141">
        <v>192</v>
      </c>
      <c r="I42" s="141">
        <v>2.5</v>
      </c>
      <c r="J42" s="134">
        <v>100154</v>
      </c>
      <c r="K42" s="64" t="s">
        <v>162</v>
      </c>
      <c r="L42" s="7">
        <v>24.4</v>
      </c>
      <c r="M42" s="136">
        <v>2.1943000000000001</v>
      </c>
      <c r="N42" s="137">
        <v>53.54</v>
      </c>
      <c r="O42" s="136"/>
      <c r="P42" s="136">
        <v>26.5</v>
      </c>
      <c r="Q42" s="41" t="s">
        <v>163</v>
      </c>
      <c r="R42" s="41"/>
      <c r="S42" s="119" t="s">
        <v>237</v>
      </c>
      <c r="T42" s="38" t="s">
        <v>59</v>
      </c>
      <c r="U42" s="145">
        <v>87.9</v>
      </c>
      <c r="V42" s="32" t="s">
        <v>163</v>
      </c>
      <c r="W42" s="145">
        <v>87.9</v>
      </c>
      <c r="X42" s="32" t="s">
        <v>163</v>
      </c>
    </row>
    <row r="43" spans="1:24" s="86" customFormat="1" ht="27" customHeight="1" x14ac:dyDescent="0.3">
      <c r="A43" s="134" t="s">
        <v>282</v>
      </c>
      <c r="B43" s="135">
        <v>36</v>
      </c>
      <c r="C43" s="134" t="s">
        <v>238</v>
      </c>
      <c r="D43" s="44" t="s">
        <v>46</v>
      </c>
      <c r="E43" s="128" t="s">
        <v>239</v>
      </c>
      <c r="F43" s="128" t="s">
        <v>59</v>
      </c>
      <c r="G43" s="140">
        <v>30</v>
      </c>
      <c r="H43" s="141">
        <v>160</v>
      </c>
      <c r="I43" s="141">
        <v>3</v>
      </c>
      <c r="J43" s="134">
        <v>100154</v>
      </c>
      <c r="K43" s="64" t="s">
        <v>162</v>
      </c>
      <c r="L43" s="7">
        <v>30.62</v>
      </c>
      <c r="M43" s="136">
        <v>2.1943000000000001</v>
      </c>
      <c r="N43" s="137">
        <v>67.19</v>
      </c>
      <c r="O43" s="136"/>
      <c r="P43" s="136">
        <v>22.84</v>
      </c>
      <c r="Q43" s="41" t="s">
        <v>163</v>
      </c>
      <c r="R43" s="41"/>
      <c r="S43" s="119">
        <v>68240</v>
      </c>
      <c r="T43" s="38" t="s">
        <v>59</v>
      </c>
      <c r="U43" s="144">
        <v>107.26</v>
      </c>
      <c r="V43" s="32" t="s">
        <v>163</v>
      </c>
      <c r="W43" s="144">
        <v>107.26</v>
      </c>
      <c r="X43" s="32" t="s">
        <v>163</v>
      </c>
    </row>
    <row r="44" spans="1:24" s="86" customFormat="1" ht="31.8" customHeight="1" x14ac:dyDescent="0.3">
      <c r="A44" s="134" t="s">
        <v>282</v>
      </c>
      <c r="B44" s="135">
        <v>37</v>
      </c>
      <c r="C44" s="134" t="s">
        <v>240</v>
      </c>
      <c r="D44" s="44" t="s">
        <v>46</v>
      </c>
      <c r="E44" s="128" t="s">
        <v>241</v>
      </c>
      <c r="F44" s="128" t="s">
        <v>59</v>
      </c>
      <c r="G44" s="140">
        <v>30</v>
      </c>
      <c r="H44" s="141">
        <v>160</v>
      </c>
      <c r="I44" s="141">
        <v>3</v>
      </c>
      <c r="J44" s="134">
        <v>100154</v>
      </c>
      <c r="K44" s="64" t="s">
        <v>162</v>
      </c>
      <c r="L44" s="7">
        <v>30.62</v>
      </c>
      <c r="M44" s="136">
        <v>2.1943000000000001</v>
      </c>
      <c r="N44" s="137">
        <v>67.19</v>
      </c>
      <c r="O44" s="136"/>
      <c r="P44" s="136">
        <v>23.62</v>
      </c>
      <c r="Q44" s="41" t="s">
        <v>163</v>
      </c>
      <c r="R44" s="41"/>
      <c r="S44" s="119">
        <v>68241</v>
      </c>
      <c r="T44" s="38" t="s">
        <v>59</v>
      </c>
      <c r="U44" s="144">
        <v>107.26</v>
      </c>
      <c r="V44" s="32" t="s">
        <v>163</v>
      </c>
      <c r="W44" s="144">
        <v>107.26</v>
      </c>
      <c r="X44" s="32" t="s">
        <v>163</v>
      </c>
    </row>
    <row r="45" spans="1:24" s="86" customFormat="1" ht="28.8" x14ac:dyDescent="0.3">
      <c r="A45" s="134" t="s">
        <v>282</v>
      </c>
      <c r="B45" s="135">
        <v>38</v>
      </c>
      <c r="C45" s="134" t="s">
        <v>242</v>
      </c>
      <c r="D45" s="44" t="s">
        <v>46</v>
      </c>
      <c r="E45" s="128" t="s">
        <v>243</v>
      </c>
      <c r="F45" s="128" t="s">
        <v>59</v>
      </c>
      <c r="G45" s="140">
        <v>32.630000000000003</v>
      </c>
      <c r="H45" s="141">
        <v>200</v>
      </c>
      <c r="I45" s="141">
        <v>2.61</v>
      </c>
      <c r="J45" s="134">
        <v>100154</v>
      </c>
      <c r="K45" s="64" t="s">
        <v>162</v>
      </c>
      <c r="L45" s="7">
        <v>30.97</v>
      </c>
      <c r="M45" s="136">
        <v>2.1943000000000001</v>
      </c>
      <c r="N45" s="137">
        <v>67.959999999999994</v>
      </c>
      <c r="O45" s="136"/>
      <c r="P45" s="136">
        <v>46.77</v>
      </c>
      <c r="Q45" s="41" t="s">
        <v>163</v>
      </c>
      <c r="R45" s="41"/>
      <c r="S45" s="121" t="s">
        <v>244</v>
      </c>
      <c r="T45" s="38" t="s">
        <v>59</v>
      </c>
      <c r="U45" s="178">
        <v>54.37</v>
      </c>
      <c r="V45" s="32" t="s">
        <v>163</v>
      </c>
      <c r="W45" s="178">
        <v>54.37</v>
      </c>
      <c r="X45" s="32" t="s">
        <v>163</v>
      </c>
    </row>
    <row r="46" spans="1:24" s="86" customFormat="1" ht="28.8" x14ac:dyDescent="0.3">
      <c r="A46" s="134" t="s">
        <v>282</v>
      </c>
      <c r="B46" s="135">
        <v>39</v>
      </c>
      <c r="C46" s="134" t="s">
        <v>245</v>
      </c>
      <c r="D46" s="44" t="s">
        <v>46</v>
      </c>
      <c r="E46" s="128" t="s">
        <v>246</v>
      </c>
      <c r="F46" s="128" t="s">
        <v>59</v>
      </c>
      <c r="G46" s="140">
        <v>20</v>
      </c>
      <c r="H46" s="141">
        <v>133.33000000000001</v>
      </c>
      <c r="I46" s="141">
        <v>2.4</v>
      </c>
      <c r="J46" s="134">
        <v>100154</v>
      </c>
      <c r="K46" s="64" t="s">
        <v>162</v>
      </c>
      <c r="L46" s="7">
        <v>9.6999999999999993</v>
      </c>
      <c r="M46" s="136">
        <v>2.1943000000000001</v>
      </c>
      <c r="N46" s="137">
        <v>21.28</v>
      </c>
      <c r="O46" s="136"/>
      <c r="P46" s="136">
        <v>33.770000000000003</v>
      </c>
      <c r="Q46" s="41" t="s">
        <v>163</v>
      </c>
      <c r="R46" s="41"/>
      <c r="S46" s="122"/>
      <c r="T46" s="38"/>
      <c r="U46" s="177"/>
      <c r="V46" s="32"/>
      <c r="W46" s="177"/>
      <c r="X46" s="32"/>
    </row>
    <row r="47" spans="1:24" s="86" customFormat="1" ht="28.8" x14ac:dyDescent="0.3">
      <c r="A47" s="134" t="s">
        <v>282</v>
      </c>
      <c r="B47" s="135">
        <v>40</v>
      </c>
      <c r="C47" s="134" t="s">
        <v>247</v>
      </c>
      <c r="D47" s="44" t="s">
        <v>46</v>
      </c>
      <c r="E47" s="128" t="s">
        <v>248</v>
      </c>
      <c r="F47" s="128" t="s">
        <v>59</v>
      </c>
      <c r="G47" s="140">
        <v>31.88</v>
      </c>
      <c r="H47" s="141">
        <v>170</v>
      </c>
      <c r="I47" s="141">
        <v>3</v>
      </c>
      <c r="J47" s="134">
        <v>100154</v>
      </c>
      <c r="K47" s="64" t="s">
        <v>162</v>
      </c>
      <c r="L47" s="7">
        <v>24.25</v>
      </c>
      <c r="M47" s="136">
        <v>2.1943000000000001</v>
      </c>
      <c r="N47" s="137">
        <v>53.21</v>
      </c>
      <c r="O47" s="136"/>
      <c r="P47" s="136">
        <v>26.17</v>
      </c>
      <c r="Q47" s="41" t="s">
        <v>163</v>
      </c>
      <c r="R47" s="41"/>
      <c r="S47" s="53" t="s">
        <v>249</v>
      </c>
      <c r="T47" s="38" t="s">
        <v>59</v>
      </c>
      <c r="U47" s="177">
        <v>45.95</v>
      </c>
      <c r="V47" s="32" t="s">
        <v>163</v>
      </c>
      <c r="W47" s="177">
        <v>45.95</v>
      </c>
      <c r="X47" s="32" t="s">
        <v>163</v>
      </c>
    </row>
    <row r="48" spans="1:24" s="86" customFormat="1" ht="28.8" x14ac:dyDescent="0.3">
      <c r="A48" s="134" t="s">
        <v>282</v>
      </c>
      <c r="B48" s="135">
        <v>41</v>
      </c>
      <c r="C48" s="134" t="s">
        <v>250</v>
      </c>
      <c r="D48" s="44" t="s">
        <v>46</v>
      </c>
      <c r="E48" s="128" t="s">
        <v>251</v>
      </c>
      <c r="F48" s="128" t="s">
        <v>59</v>
      </c>
      <c r="G48" s="140">
        <v>18.75</v>
      </c>
      <c r="H48" s="2">
        <v>100</v>
      </c>
      <c r="I48" s="2">
        <v>3</v>
      </c>
      <c r="J48" s="134">
        <v>100154</v>
      </c>
      <c r="K48" s="64" t="s">
        <v>162</v>
      </c>
      <c r="L48" s="7">
        <v>13.21</v>
      </c>
      <c r="M48" s="136">
        <v>2.1943000000000001</v>
      </c>
      <c r="N48" s="137">
        <v>28.99</v>
      </c>
      <c r="O48" s="136"/>
      <c r="P48" s="136">
        <v>26</v>
      </c>
      <c r="Q48" s="41" t="s">
        <v>163</v>
      </c>
      <c r="R48" s="41"/>
      <c r="S48" s="53" t="s">
        <v>252</v>
      </c>
      <c r="T48" s="38" t="s">
        <v>59</v>
      </c>
      <c r="U48" s="177">
        <v>54.9</v>
      </c>
      <c r="V48" s="32" t="s">
        <v>163</v>
      </c>
      <c r="W48" s="177">
        <v>54.9</v>
      </c>
      <c r="X48" s="32" t="s">
        <v>163</v>
      </c>
    </row>
    <row r="49" spans="1:24" s="86" customFormat="1" ht="28.8" x14ac:dyDescent="0.3">
      <c r="A49" s="134" t="s">
        <v>282</v>
      </c>
      <c r="B49" s="135">
        <v>42</v>
      </c>
      <c r="C49" s="134" t="s">
        <v>253</v>
      </c>
      <c r="D49" s="44" t="s">
        <v>46</v>
      </c>
      <c r="E49" s="128" t="s">
        <v>254</v>
      </c>
      <c r="F49" s="128" t="s">
        <v>59</v>
      </c>
      <c r="G49" s="140">
        <v>22.31</v>
      </c>
      <c r="H49" s="2">
        <v>140</v>
      </c>
      <c r="I49" s="2">
        <v>2.5499999999999998</v>
      </c>
      <c r="J49" s="134">
        <v>100154</v>
      </c>
      <c r="K49" s="64" t="s">
        <v>162</v>
      </c>
      <c r="L49" s="7">
        <v>21.05</v>
      </c>
      <c r="M49" s="136">
        <v>2.1943000000000001</v>
      </c>
      <c r="N49" s="137">
        <v>46.19</v>
      </c>
      <c r="O49" s="136"/>
      <c r="P49" s="136">
        <v>23.8</v>
      </c>
      <c r="Q49" s="41" t="s">
        <v>163</v>
      </c>
      <c r="R49" s="41"/>
      <c r="S49" s="53">
        <v>3820</v>
      </c>
      <c r="T49" s="38" t="s">
        <v>59</v>
      </c>
      <c r="U49" s="177">
        <v>63</v>
      </c>
      <c r="V49" s="32" t="s">
        <v>163</v>
      </c>
      <c r="W49" s="177">
        <v>63</v>
      </c>
      <c r="X49" s="32" t="s">
        <v>163</v>
      </c>
    </row>
    <row r="50" spans="1:24" s="86" customFormat="1" ht="28.8" x14ac:dyDescent="0.3">
      <c r="A50" s="134" t="s">
        <v>282</v>
      </c>
      <c r="B50" s="135">
        <v>43</v>
      </c>
      <c r="C50" s="134" t="s">
        <v>253</v>
      </c>
      <c r="D50" s="44" t="s">
        <v>46</v>
      </c>
      <c r="E50" s="128" t="s">
        <v>255</v>
      </c>
      <c r="F50" s="128" t="s">
        <v>59</v>
      </c>
      <c r="G50" s="140">
        <v>22.75</v>
      </c>
      <c r="H50" s="2">
        <v>140</v>
      </c>
      <c r="I50" s="2">
        <v>2.6</v>
      </c>
      <c r="J50" s="134">
        <v>100154</v>
      </c>
      <c r="K50" s="64" t="s">
        <v>162</v>
      </c>
      <c r="L50" s="7">
        <v>17.5</v>
      </c>
      <c r="M50" s="136">
        <v>2.1943000000000001</v>
      </c>
      <c r="N50" s="137">
        <v>38.4</v>
      </c>
      <c r="O50" s="136"/>
      <c r="P50" s="136">
        <v>26.77</v>
      </c>
      <c r="Q50" s="41" t="s">
        <v>163</v>
      </c>
      <c r="R50" s="41"/>
      <c r="S50" s="53">
        <v>3821</v>
      </c>
      <c r="T50" s="38" t="s">
        <v>59</v>
      </c>
      <c r="U50" s="177">
        <v>65.7</v>
      </c>
      <c r="V50" s="32" t="s">
        <v>163</v>
      </c>
      <c r="W50" s="177">
        <v>65.7</v>
      </c>
      <c r="X50" s="32" t="s">
        <v>163</v>
      </c>
    </row>
    <row r="51" spans="1:24" s="86" customFormat="1" ht="28.8" x14ac:dyDescent="0.3">
      <c r="A51" s="134" t="s">
        <v>282</v>
      </c>
      <c r="B51" s="135">
        <v>44</v>
      </c>
      <c r="C51" s="134" t="s">
        <v>256</v>
      </c>
      <c r="D51" s="44" t="s">
        <v>46</v>
      </c>
      <c r="E51" s="134">
        <v>550</v>
      </c>
      <c r="F51" s="128" t="s">
        <v>59</v>
      </c>
      <c r="G51" s="140">
        <v>26</v>
      </c>
      <c r="H51" s="2">
        <v>80</v>
      </c>
      <c r="I51" s="2">
        <v>5.2</v>
      </c>
      <c r="J51" s="134">
        <v>100154</v>
      </c>
      <c r="K51" s="64" t="s">
        <v>162</v>
      </c>
      <c r="L51" s="7">
        <v>12.02</v>
      </c>
      <c r="M51" s="136">
        <v>2.1943000000000001</v>
      </c>
      <c r="N51" s="137">
        <v>26.38</v>
      </c>
      <c r="O51" s="136"/>
      <c r="P51" s="136">
        <v>48.9</v>
      </c>
      <c r="Q51" s="41" t="s">
        <v>163</v>
      </c>
      <c r="R51" s="41"/>
      <c r="S51" s="53"/>
      <c r="T51" s="38"/>
      <c r="U51" s="177"/>
      <c r="V51" s="32"/>
      <c r="W51" s="177"/>
      <c r="X51" s="32"/>
    </row>
    <row r="52" spans="1:24" s="86" customFormat="1" ht="28.8" x14ac:dyDescent="0.3">
      <c r="A52" s="134" t="s">
        <v>282</v>
      </c>
      <c r="B52" s="135">
        <v>45</v>
      </c>
      <c r="C52" s="134" t="s">
        <v>257</v>
      </c>
      <c r="D52" s="44" t="s">
        <v>46</v>
      </c>
      <c r="E52" s="134">
        <v>69051</v>
      </c>
      <c r="F52" s="128" t="s">
        <v>59</v>
      </c>
      <c r="G52" s="140">
        <v>9.9</v>
      </c>
      <c r="H52" s="2">
        <v>72</v>
      </c>
      <c r="I52" s="2">
        <v>2.2000000000000002</v>
      </c>
      <c r="J52" s="134">
        <v>100154</v>
      </c>
      <c r="K52" s="64" t="s">
        <v>162</v>
      </c>
      <c r="L52" s="7">
        <v>8.5</v>
      </c>
      <c r="M52" s="136">
        <v>2.1943000000000001</v>
      </c>
      <c r="N52" s="137">
        <v>18.649999999999999</v>
      </c>
      <c r="O52" s="136"/>
      <c r="P52" s="136">
        <v>15.75</v>
      </c>
      <c r="Q52" s="41" t="s">
        <v>163</v>
      </c>
      <c r="R52" s="41"/>
      <c r="S52" s="53">
        <v>68051</v>
      </c>
      <c r="T52" s="38" t="s">
        <v>59</v>
      </c>
      <c r="U52" s="137">
        <v>37.78</v>
      </c>
      <c r="V52" s="32" t="s">
        <v>163</v>
      </c>
      <c r="W52" s="137">
        <v>37.78</v>
      </c>
      <c r="X52" s="32" t="s">
        <v>163</v>
      </c>
    </row>
    <row r="53" spans="1:24" s="86" customFormat="1" ht="28.8" x14ac:dyDescent="0.3">
      <c r="A53" s="134" t="s">
        <v>282</v>
      </c>
      <c r="B53" s="135">
        <v>46</v>
      </c>
      <c r="C53" s="134" t="s">
        <v>258</v>
      </c>
      <c r="D53" s="44" t="s">
        <v>46</v>
      </c>
      <c r="E53" s="134">
        <v>69225</v>
      </c>
      <c r="F53" s="128" t="s">
        <v>59</v>
      </c>
      <c r="G53" s="140">
        <v>30</v>
      </c>
      <c r="H53" s="2">
        <v>200</v>
      </c>
      <c r="I53" s="2">
        <v>2.4</v>
      </c>
      <c r="J53" s="134">
        <v>100154</v>
      </c>
      <c r="K53" s="64" t="s">
        <v>162</v>
      </c>
      <c r="L53" s="7">
        <v>25.54</v>
      </c>
      <c r="M53" s="136">
        <v>2.1943000000000001</v>
      </c>
      <c r="N53" s="137">
        <v>56.04</v>
      </c>
      <c r="O53" s="136"/>
      <c r="P53" s="136">
        <v>28.16</v>
      </c>
      <c r="Q53" s="41" t="s">
        <v>163</v>
      </c>
      <c r="R53" s="41"/>
      <c r="S53" s="53">
        <v>68225</v>
      </c>
      <c r="T53" s="38" t="s">
        <v>59</v>
      </c>
      <c r="U53" s="137">
        <v>84.4</v>
      </c>
      <c r="V53" s="32" t="s">
        <v>163</v>
      </c>
      <c r="W53" s="137">
        <v>84.4</v>
      </c>
      <c r="X53" s="32" t="s">
        <v>163</v>
      </c>
    </row>
    <row r="54" spans="1:24" s="86" customFormat="1" ht="28.8" x14ac:dyDescent="0.3">
      <c r="A54" s="134" t="s">
        <v>282</v>
      </c>
      <c r="B54" s="135">
        <v>47</v>
      </c>
      <c r="C54" s="134" t="s">
        <v>259</v>
      </c>
      <c r="D54" s="44" t="s">
        <v>46</v>
      </c>
      <c r="E54" s="134" t="s">
        <v>260</v>
      </c>
      <c r="F54" s="128" t="s">
        <v>59</v>
      </c>
      <c r="G54" s="140">
        <v>31.5</v>
      </c>
      <c r="H54" s="2">
        <v>210</v>
      </c>
      <c r="I54" s="2">
        <v>2.4</v>
      </c>
      <c r="J54" s="134">
        <v>100154</v>
      </c>
      <c r="K54" s="64" t="s">
        <v>162</v>
      </c>
      <c r="L54" s="7">
        <v>28.64</v>
      </c>
      <c r="M54" s="136">
        <v>2.1943000000000001</v>
      </c>
      <c r="N54" s="137">
        <v>62.84</v>
      </c>
      <c r="O54" s="136"/>
      <c r="P54" s="136">
        <v>36.57</v>
      </c>
      <c r="Q54" s="41" t="s">
        <v>163</v>
      </c>
      <c r="R54" s="41"/>
      <c r="S54" s="53" t="s">
        <v>261</v>
      </c>
      <c r="T54" s="38" t="s">
        <v>59</v>
      </c>
      <c r="U54" s="137">
        <v>56.3</v>
      </c>
      <c r="V54" s="32" t="s">
        <v>163</v>
      </c>
      <c r="W54" s="137">
        <v>56.3</v>
      </c>
      <c r="X54" s="32" t="s">
        <v>163</v>
      </c>
    </row>
    <row r="55" spans="1:24" s="86" customFormat="1" ht="28.8" x14ac:dyDescent="0.3">
      <c r="A55" s="134" t="s">
        <v>282</v>
      </c>
      <c r="B55" s="135">
        <v>48</v>
      </c>
      <c r="C55" s="50" t="s">
        <v>203</v>
      </c>
      <c r="D55" s="44" t="s">
        <v>46</v>
      </c>
      <c r="E55" s="3" t="s">
        <v>262</v>
      </c>
      <c r="F55" s="128" t="s">
        <v>59</v>
      </c>
      <c r="G55" s="1">
        <v>31.5</v>
      </c>
      <c r="H55" s="2">
        <v>168</v>
      </c>
      <c r="I55" s="2">
        <v>3</v>
      </c>
      <c r="J55" s="134">
        <v>100154</v>
      </c>
      <c r="K55" s="64" t="s">
        <v>162</v>
      </c>
      <c r="L55" s="7">
        <v>28.72</v>
      </c>
      <c r="M55" s="136">
        <v>2.1943000000000001</v>
      </c>
      <c r="N55" s="137">
        <v>63.02</v>
      </c>
      <c r="O55" s="136"/>
      <c r="P55" s="136">
        <v>30.77</v>
      </c>
      <c r="Q55" s="41" t="s">
        <v>163</v>
      </c>
      <c r="R55" s="41"/>
      <c r="S55" s="53" t="s">
        <v>263</v>
      </c>
      <c r="T55" s="38" t="s">
        <v>59</v>
      </c>
      <c r="U55" s="137">
        <v>51.6</v>
      </c>
      <c r="V55" s="32" t="s">
        <v>163</v>
      </c>
      <c r="W55" s="137">
        <v>51.6</v>
      </c>
      <c r="X55" s="32" t="s">
        <v>163</v>
      </c>
    </row>
    <row r="56" spans="1:24" s="86" customFormat="1" ht="45" customHeight="1" x14ac:dyDescent="0.3">
      <c r="A56" s="134" t="s">
        <v>282</v>
      </c>
      <c r="B56" s="135">
        <v>49</v>
      </c>
      <c r="C56" s="44" t="s">
        <v>264</v>
      </c>
      <c r="D56" s="44" t="s">
        <v>46</v>
      </c>
      <c r="E56" s="3" t="s">
        <v>265</v>
      </c>
      <c r="F56" s="128" t="s">
        <v>59</v>
      </c>
      <c r="G56" s="1">
        <v>41.34</v>
      </c>
      <c r="H56" s="2">
        <v>270</v>
      </c>
      <c r="I56" s="2">
        <v>2.4500000000000002</v>
      </c>
      <c r="J56" s="134">
        <v>100154</v>
      </c>
      <c r="K56" s="64" t="s">
        <v>162</v>
      </c>
      <c r="L56" s="4">
        <v>40.58</v>
      </c>
      <c r="M56" s="136">
        <v>2.1943000000000001</v>
      </c>
      <c r="N56" s="137">
        <v>89.04</v>
      </c>
      <c r="O56" s="146"/>
      <c r="P56" s="146">
        <v>44</v>
      </c>
      <c r="Q56" s="41" t="s">
        <v>163</v>
      </c>
      <c r="R56" s="31"/>
      <c r="S56" s="38"/>
      <c r="T56" s="38"/>
      <c r="U56" s="147"/>
      <c r="V56" s="32"/>
      <c r="W56" s="147"/>
      <c r="X56" s="32"/>
    </row>
    <row r="57" spans="1:24" s="86" customFormat="1" ht="45" customHeight="1" x14ac:dyDescent="0.3">
      <c r="A57" s="134" t="s">
        <v>282</v>
      </c>
      <c r="B57" s="135">
        <v>50</v>
      </c>
      <c r="C57" s="44" t="s">
        <v>266</v>
      </c>
      <c r="D57" s="44" t="s">
        <v>49</v>
      </c>
      <c r="E57" s="3" t="s">
        <v>267</v>
      </c>
      <c r="F57" s="128" t="s">
        <v>59</v>
      </c>
      <c r="G57" s="1">
        <v>30.55</v>
      </c>
      <c r="H57" s="2">
        <v>130</v>
      </c>
      <c r="I57" s="2">
        <v>3.75</v>
      </c>
      <c r="J57" s="8">
        <v>100193</v>
      </c>
      <c r="K57" s="44" t="s">
        <v>268</v>
      </c>
      <c r="L57" s="4">
        <v>13.99</v>
      </c>
      <c r="M57" s="136">
        <v>0.94520000000000004</v>
      </c>
      <c r="N57" s="137">
        <v>13.22</v>
      </c>
      <c r="O57" s="146"/>
      <c r="P57" s="146">
        <v>39.71</v>
      </c>
      <c r="Q57" s="41" t="s">
        <v>163</v>
      </c>
      <c r="R57" s="31"/>
      <c r="S57" s="32" t="s">
        <v>269</v>
      </c>
      <c r="T57" s="38" t="s">
        <v>59</v>
      </c>
      <c r="U57" s="147">
        <v>66.75</v>
      </c>
      <c r="V57" s="32" t="s">
        <v>163</v>
      </c>
      <c r="W57" s="147">
        <v>66.75</v>
      </c>
      <c r="X57" s="32" t="s">
        <v>163</v>
      </c>
    </row>
    <row r="58" spans="1:24" s="86" customFormat="1" ht="33" customHeight="1" x14ac:dyDescent="0.3">
      <c r="A58" s="134" t="s">
        <v>282</v>
      </c>
      <c r="B58" s="135">
        <v>51</v>
      </c>
      <c r="C58" s="44" t="s">
        <v>270</v>
      </c>
      <c r="D58" s="44" t="s">
        <v>49</v>
      </c>
      <c r="E58" s="3" t="s">
        <v>271</v>
      </c>
      <c r="F58" s="128" t="s">
        <v>59</v>
      </c>
      <c r="G58" s="1">
        <v>30.06</v>
      </c>
      <c r="H58" s="2">
        <v>130</v>
      </c>
      <c r="I58" s="2">
        <v>3.7</v>
      </c>
      <c r="J58" s="8">
        <v>100193</v>
      </c>
      <c r="K58" s="44" t="s">
        <v>268</v>
      </c>
      <c r="L58" s="4">
        <v>24.05</v>
      </c>
      <c r="M58" s="136">
        <v>0.94520000000000004</v>
      </c>
      <c r="N58" s="137">
        <v>22.73</v>
      </c>
      <c r="O58" s="146"/>
      <c r="P58" s="146">
        <v>36.869999999999997</v>
      </c>
      <c r="Q58" s="41" t="s">
        <v>163</v>
      </c>
      <c r="R58" s="31"/>
      <c r="S58" s="32" t="s">
        <v>272</v>
      </c>
      <c r="T58" s="38" t="s">
        <v>59</v>
      </c>
      <c r="U58" s="147">
        <v>69.069999999999993</v>
      </c>
      <c r="V58" s="32" t="s">
        <v>163</v>
      </c>
      <c r="W58" s="147">
        <v>69.069999999999993</v>
      </c>
      <c r="X58" s="32" t="s">
        <v>163</v>
      </c>
    </row>
    <row r="59" spans="1:24" s="86" customFormat="1" ht="33" customHeight="1" x14ac:dyDescent="0.3">
      <c r="A59" s="134" t="s">
        <v>282</v>
      </c>
      <c r="B59" s="135">
        <v>52</v>
      </c>
      <c r="C59" s="44" t="s">
        <v>273</v>
      </c>
      <c r="D59" s="44" t="s">
        <v>49</v>
      </c>
      <c r="E59" s="3" t="s">
        <v>274</v>
      </c>
      <c r="F59" s="128" t="s">
        <v>59</v>
      </c>
      <c r="G59" s="1">
        <v>19.38</v>
      </c>
      <c r="H59" s="2">
        <v>100</v>
      </c>
      <c r="I59" s="2">
        <v>3.1</v>
      </c>
      <c r="J59" s="8">
        <v>100193</v>
      </c>
      <c r="K59" s="44" t="s">
        <v>268</v>
      </c>
      <c r="L59" s="4">
        <v>9.51</v>
      </c>
      <c r="M59" s="136">
        <v>0.94520000000000004</v>
      </c>
      <c r="N59" s="137">
        <v>8.99</v>
      </c>
      <c r="O59" s="146"/>
      <c r="P59" s="146">
        <v>31.73</v>
      </c>
      <c r="Q59" s="41" t="s">
        <v>163</v>
      </c>
      <c r="R59" s="31"/>
      <c r="S59" s="38">
        <v>68019</v>
      </c>
      <c r="T59" s="38" t="s">
        <v>59</v>
      </c>
      <c r="U59" s="147">
        <v>39.1</v>
      </c>
      <c r="V59" s="32" t="s">
        <v>163</v>
      </c>
      <c r="W59" s="147">
        <v>39.1</v>
      </c>
      <c r="X59" s="32" t="s">
        <v>163</v>
      </c>
    </row>
    <row r="60" spans="1:24" s="86" customFormat="1" ht="32.4" customHeight="1" x14ac:dyDescent="0.3">
      <c r="A60" s="134" t="s">
        <v>282</v>
      </c>
      <c r="B60" s="135">
        <v>53</v>
      </c>
      <c r="C60" s="44" t="s">
        <v>275</v>
      </c>
      <c r="D60" s="44" t="s">
        <v>49</v>
      </c>
      <c r="E60" s="3" t="s">
        <v>276</v>
      </c>
      <c r="F60" s="128" t="s">
        <v>59</v>
      </c>
      <c r="G60" s="1">
        <v>20.45</v>
      </c>
      <c r="H60" s="2">
        <v>85</v>
      </c>
      <c r="I60" s="2">
        <v>3.85</v>
      </c>
      <c r="J60" s="8">
        <v>100193</v>
      </c>
      <c r="K60" s="44" t="s">
        <v>268</v>
      </c>
      <c r="L60" s="4">
        <v>15.55</v>
      </c>
      <c r="M60" s="136">
        <v>0.94520000000000004</v>
      </c>
      <c r="N60" s="137">
        <v>14.7</v>
      </c>
      <c r="O60" s="146"/>
      <c r="P60" s="146">
        <v>30.09</v>
      </c>
      <c r="Q60" s="41" t="s">
        <v>163</v>
      </c>
      <c r="R60" s="31"/>
      <c r="S60" s="38">
        <v>68040</v>
      </c>
      <c r="T60" s="38" t="s">
        <v>59</v>
      </c>
      <c r="U60" s="147">
        <v>52.85</v>
      </c>
      <c r="V60" s="32" t="s">
        <v>163</v>
      </c>
      <c r="W60" s="147">
        <v>52.85</v>
      </c>
      <c r="X60" s="32" t="s">
        <v>163</v>
      </c>
    </row>
    <row r="61" spans="1:24" s="86" customFormat="1" ht="30" customHeight="1" x14ac:dyDescent="0.3">
      <c r="A61" s="134" t="s">
        <v>282</v>
      </c>
      <c r="B61" s="135">
        <v>54</v>
      </c>
      <c r="C61" s="44" t="s">
        <v>277</v>
      </c>
      <c r="D61" s="44" t="s">
        <v>36</v>
      </c>
      <c r="E61" s="3" t="s">
        <v>278</v>
      </c>
      <c r="F61" s="3" t="s">
        <v>59</v>
      </c>
      <c r="G61" s="1">
        <v>17.5</v>
      </c>
      <c r="H61" s="2">
        <v>100</v>
      </c>
      <c r="I61" s="2">
        <v>2.8</v>
      </c>
      <c r="J61" s="8">
        <v>100397</v>
      </c>
      <c r="K61" s="44" t="s">
        <v>279</v>
      </c>
      <c r="L61" s="4">
        <v>13.75</v>
      </c>
      <c r="M61" s="136">
        <v>0.8175</v>
      </c>
      <c r="N61" s="137">
        <v>11.24</v>
      </c>
      <c r="O61" s="146">
        <v>11.36</v>
      </c>
      <c r="P61" s="146">
        <v>32.81</v>
      </c>
      <c r="Q61" s="41" t="s">
        <v>163</v>
      </c>
      <c r="R61" s="31"/>
      <c r="S61" s="38">
        <v>90017</v>
      </c>
      <c r="T61" s="38" t="s">
        <v>59</v>
      </c>
      <c r="U61" s="147">
        <v>44.17</v>
      </c>
      <c r="V61" s="32" t="s">
        <v>163</v>
      </c>
      <c r="W61" s="147">
        <v>44.05</v>
      </c>
      <c r="X61" s="32" t="s">
        <v>163</v>
      </c>
    </row>
    <row r="62" spans="1:24" s="86" customFormat="1" ht="35.4" customHeight="1" x14ac:dyDescent="0.3">
      <c r="A62" s="134" t="s">
        <v>282</v>
      </c>
      <c r="B62" s="135">
        <v>55</v>
      </c>
      <c r="C62" s="44" t="s">
        <v>280</v>
      </c>
      <c r="D62" s="44" t="s">
        <v>36</v>
      </c>
      <c r="E62" s="3" t="s">
        <v>281</v>
      </c>
      <c r="F62" s="3" t="s">
        <v>59</v>
      </c>
      <c r="G62" s="1">
        <v>12.6</v>
      </c>
      <c r="H62" s="2">
        <v>72</v>
      </c>
      <c r="I62" s="2">
        <v>2.8</v>
      </c>
      <c r="J62" s="8">
        <v>100397</v>
      </c>
      <c r="K62" s="44" t="s">
        <v>279</v>
      </c>
      <c r="L62" s="4">
        <v>4.95</v>
      </c>
      <c r="M62" s="136">
        <v>0.8175</v>
      </c>
      <c r="N62" s="137">
        <v>4.05</v>
      </c>
      <c r="O62" s="146">
        <v>4.05</v>
      </c>
      <c r="P62" s="146">
        <v>29.28</v>
      </c>
      <c r="Q62" s="41" t="s">
        <v>163</v>
      </c>
      <c r="R62" s="31"/>
      <c r="S62" s="38" t="s">
        <v>281</v>
      </c>
      <c r="T62" s="38" t="s">
        <v>59</v>
      </c>
      <c r="U62" s="147">
        <v>33.33</v>
      </c>
      <c r="V62" s="32" t="s">
        <v>163</v>
      </c>
      <c r="W62" s="147">
        <v>33.33</v>
      </c>
      <c r="X62" s="32" t="s">
        <v>163</v>
      </c>
    </row>
    <row r="63" spans="1:24" s="86" customFormat="1" ht="30" customHeight="1" x14ac:dyDescent="0.3">
      <c r="A63" s="135" t="s">
        <v>153</v>
      </c>
      <c r="B63" s="135">
        <v>1</v>
      </c>
      <c r="C63" s="44" t="s">
        <v>132</v>
      </c>
      <c r="D63" s="44" t="s">
        <v>22</v>
      </c>
      <c r="E63" s="3" t="s">
        <v>133</v>
      </c>
      <c r="F63" s="150" t="s">
        <v>59</v>
      </c>
      <c r="G63" s="1">
        <v>18</v>
      </c>
      <c r="H63" s="2">
        <v>72</v>
      </c>
      <c r="I63" s="2">
        <v>4</v>
      </c>
      <c r="J63" s="8">
        <v>110254</v>
      </c>
      <c r="K63" s="64" t="s">
        <v>134</v>
      </c>
      <c r="L63" s="155">
        <v>3.47</v>
      </c>
      <c r="M63" s="136">
        <v>1.6929000000000001</v>
      </c>
      <c r="N63" s="137">
        <v>5.87</v>
      </c>
      <c r="O63" s="146">
        <f t="shared" ref="O63:O69" si="0">+N63</f>
        <v>5.87</v>
      </c>
      <c r="P63" s="146">
        <f t="shared" ref="P63:P69" si="1">+U63-O63</f>
        <v>33.130000000000003</v>
      </c>
      <c r="Q63" s="41" t="s">
        <v>99</v>
      </c>
      <c r="R63" s="31"/>
      <c r="S63" s="3" t="s">
        <v>133</v>
      </c>
      <c r="T63" s="32" t="s">
        <v>59</v>
      </c>
      <c r="U63" s="156">
        <v>39</v>
      </c>
      <c r="V63" s="32" t="s">
        <v>135</v>
      </c>
      <c r="W63" s="156">
        <v>39</v>
      </c>
      <c r="X63" s="32" t="s">
        <v>136</v>
      </c>
    </row>
    <row r="64" spans="1:24" s="86" customFormat="1" ht="30" customHeight="1" x14ac:dyDescent="0.3">
      <c r="A64" s="135" t="s">
        <v>153</v>
      </c>
      <c r="B64" s="135">
        <v>2</v>
      </c>
      <c r="C64" s="44" t="s">
        <v>137</v>
      </c>
      <c r="D64" s="44" t="s">
        <v>22</v>
      </c>
      <c r="E64" s="3" t="s">
        <v>138</v>
      </c>
      <c r="F64" s="150" t="s">
        <v>59</v>
      </c>
      <c r="G64" s="1">
        <v>13.5</v>
      </c>
      <c r="H64" s="2">
        <v>120</v>
      </c>
      <c r="I64" s="2">
        <v>1.8</v>
      </c>
      <c r="J64" s="8">
        <v>100046</v>
      </c>
      <c r="K64" s="64" t="s">
        <v>139</v>
      </c>
      <c r="L64" s="155">
        <v>0.83</v>
      </c>
      <c r="M64" s="136">
        <v>0.76290000000000002</v>
      </c>
      <c r="N64" s="137">
        <v>0.63</v>
      </c>
      <c r="O64" s="146">
        <f t="shared" si="0"/>
        <v>0.63</v>
      </c>
      <c r="P64" s="146">
        <f t="shared" si="1"/>
        <v>23.87</v>
      </c>
      <c r="Q64" s="41" t="s">
        <v>99</v>
      </c>
      <c r="R64" s="31"/>
      <c r="S64" s="3" t="s">
        <v>138</v>
      </c>
      <c r="T64" s="32" t="s">
        <v>59</v>
      </c>
      <c r="U64" s="156">
        <v>24.5</v>
      </c>
      <c r="V64" s="32" t="s">
        <v>135</v>
      </c>
      <c r="W64" s="156">
        <v>24.5</v>
      </c>
      <c r="X64" s="32" t="s">
        <v>136</v>
      </c>
    </row>
    <row r="65" spans="1:24" s="86" customFormat="1" ht="30" customHeight="1" x14ac:dyDescent="0.3">
      <c r="A65" s="135" t="s">
        <v>153</v>
      </c>
      <c r="B65" s="135">
        <v>3</v>
      </c>
      <c r="C65" s="44" t="s">
        <v>140</v>
      </c>
      <c r="D65" s="44" t="s">
        <v>22</v>
      </c>
      <c r="E65" s="3" t="s">
        <v>141</v>
      </c>
      <c r="F65" s="150" t="s">
        <v>59</v>
      </c>
      <c r="G65" s="1">
        <v>13.5</v>
      </c>
      <c r="H65" s="2">
        <v>120</v>
      </c>
      <c r="I65" s="2">
        <v>1.8</v>
      </c>
      <c r="J65" s="8">
        <v>100046</v>
      </c>
      <c r="K65" s="64" t="s">
        <v>139</v>
      </c>
      <c r="L65" s="155">
        <v>0.83</v>
      </c>
      <c r="M65" s="136">
        <v>0.76290000000000002</v>
      </c>
      <c r="N65" s="137">
        <v>0.63</v>
      </c>
      <c r="O65" s="146">
        <f t="shared" si="0"/>
        <v>0.63</v>
      </c>
      <c r="P65" s="146">
        <f t="shared" si="1"/>
        <v>23.87</v>
      </c>
      <c r="Q65" s="41" t="s">
        <v>99</v>
      </c>
      <c r="R65" s="31"/>
      <c r="S65" s="3" t="s">
        <v>141</v>
      </c>
      <c r="T65" s="32" t="s">
        <v>59</v>
      </c>
      <c r="U65" s="156">
        <v>24.5</v>
      </c>
      <c r="V65" s="32" t="s">
        <v>135</v>
      </c>
      <c r="W65" s="156">
        <v>24.5</v>
      </c>
      <c r="X65" s="32" t="s">
        <v>136</v>
      </c>
    </row>
    <row r="66" spans="1:24" s="86" customFormat="1" ht="30" customHeight="1" x14ac:dyDescent="0.3">
      <c r="A66" s="135" t="s">
        <v>153</v>
      </c>
      <c r="B66" s="135">
        <v>4</v>
      </c>
      <c r="C66" s="44" t="s">
        <v>142</v>
      </c>
      <c r="D66" s="44" t="s">
        <v>22</v>
      </c>
      <c r="E66" s="3" t="s">
        <v>143</v>
      </c>
      <c r="F66" s="150" t="s">
        <v>59</v>
      </c>
      <c r="G66" s="1">
        <v>13.5</v>
      </c>
      <c r="H66" s="2">
        <v>120</v>
      </c>
      <c r="I66" s="2">
        <v>1.8</v>
      </c>
      <c r="J66" s="8">
        <v>100046</v>
      </c>
      <c r="K66" s="64" t="s">
        <v>139</v>
      </c>
      <c r="L66" s="155">
        <v>0.83</v>
      </c>
      <c r="M66" s="136">
        <v>0.76290000000000002</v>
      </c>
      <c r="N66" s="137">
        <v>0.63</v>
      </c>
      <c r="O66" s="146">
        <f t="shared" si="0"/>
        <v>0.63</v>
      </c>
      <c r="P66" s="146">
        <f t="shared" si="1"/>
        <v>23.87</v>
      </c>
      <c r="Q66" s="41" t="s">
        <v>99</v>
      </c>
      <c r="R66" s="31"/>
      <c r="S66" s="3" t="s">
        <v>143</v>
      </c>
      <c r="T66" s="32" t="s">
        <v>59</v>
      </c>
      <c r="U66" s="156">
        <v>24.5</v>
      </c>
      <c r="V66" s="32" t="s">
        <v>135</v>
      </c>
      <c r="W66" s="156">
        <v>24.5</v>
      </c>
      <c r="X66" s="32" t="s">
        <v>136</v>
      </c>
    </row>
    <row r="67" spans="1:24" s="86" customFormat="1" ht="30" customHeight="1" x14ac:dyDescent="0.3">
      <c r="A67" s="135" t="s">
        <v>153</v>
      </c>
      <c r="B67" s="135">
        <v>5</v>
      </c>
      <c r="C67" s="44" t="s">
        <v>144</v>
      </c>
      <c r="D67" s="44" t="s">
        <v>22</v>
      </c>
      <c r="E67" s="3" t="s">
        <v>145</v>
      </c>
      <c r="F67" s="150" t="s">
        <v>59</v>
      </c>
      <c r="G67" s="1">
        <v>22.5</v>
      </c>
      <c r="H67" s="2">
        <v>120</v>
      </c>
      <c r="I67" s="2">
        <v>3</v>
      </c>
      <c r="J67" s="8">
        <v>100046</v>
      </c>
      <c r="K67" s="64" t="s">
        <v>139</v>
      </c>
      <c r="L67" s="155">
        <v>1.38</v>
      </c>
      <c r="M67" s="136">
        <v>0.76290000000000002</v>
      </c>
      <c r="N67" s="137">
        <v>1.05</v>
      </c>
      <c r="O67" s="146">
        <f t="shared" si="0"/>
        <v>1.05</v>
      </c>
      <c r="P67" s="146">
        <f t="shared" si="1"/>
        <v>36.450000000000003</v>
      </c>
      <c r="Q67" s="41" t="s">
        <v>99</v>
      </c>
      <c r="R67" s="31"/>
      <c r="S67" s="3" t="s">
        <v>145</v>
      </c>
      <c r="T67" s="32" t="s">
        <v>59</v>
      </c>
      <c r="U67" s="156">
        <v>37.5</v>
      </c>
      <c r="V67" s="32" t="s">
        <v>135</v>
      </c>
      <c r="W67" s="156">
        <v>37.5</v>
      </c>
      <c r="X67" s="32" t="s">
        <v>136</v>
      </c>
    </row>
    <row r="68" spans="1:24" s="86" customFormat="1" ht="30" customHeight="1" x14ac:dyDescent="0.3">
      <c r="A68" s="135" t="s">
        <v>153</v>
      </c>
      <c r="B68" s="135">
        <v>6</v>
      </c>
      <c r="C68" s="44" t="s">
        <v>146</v>
      </c>
      <c r="D68" s="44" t="s">
        <v>22</v>
      </c>
      <c r="E68" s="3" t="s">
        <v>147</v>
      </c>
      <c r="F68" s="150" t="s">
        <v>59</v>
      </c>
      <c r="G68" s="1">
        <v>22.5</v>
      </c>
      <c r="H68" s="2">
        <v>120</v>
      </c>
      <c r="I68" s="2">
        <v>3</v>
      </c>
      <c r="J68" s="8">
        <v>100046</v>
      </c>
      <c r="K68" s="64" t="s">
        <v>139</v>
      </c>
      <c r="L68" s="155">
        <v>1.38</v>
      </c>
      <c r="M68" s="136">
        <v>0.76290000000000002</v>
      </c>
      <c r="N68" s="137">
        <v>1.05</v>
      </c>
      <c r="O68" s="146">
        <f t="shared" si="0"/>
        <v>1.05</v>
      </c>
      <c r="P68" s="146">
        <f t="shared" si="1"/>
        <v>36.450000000000003</v>
      </c>
      <c r="Q68" s="41" t="s">
        <v>99</v>
      </c>
      <c r="R68" s="31"/>
      <c r="S68" s="3" t="s">
        <v>147</v>
      </c>
      <c r="T68" s="32" t="s">
        <v>59</v>
      </c>
      <c r="U68" s="156">
        <v>37.5</v>
      </c>
      <c r="V68" s="32" t="s">
        <v>135</v>
      </c>
      <c r="W68" s="156">
        <v>37.5</v>
      </c>
      <c r="X68" s="32" t="s">
        <v>136</v>
      </c>
    </row>
    <row r="69" spans="1:24" s="86" customFormat="1" ht="30" customHeight="1" x14ac:dyDescent="0.3">
      <c r="A69" s="135" t="s">
        <v>153</v>
      </c>
      <c r="B69" s="135">
        <v>7</v>
      </c>
      <c r="C69" s="44" t="s">
        <v>142</v>
      </c>
      <c r="D69" s="44" t="s">
        <v>22</v>
      </c>
      <c r="E69" s="10" t="s">
        <v>148</v>
      </c>
      <c r="F69" s="150" t="s">
        <v>59</v>
      </c>
      <c r="G69" s="11">
        <v>22.5</v>
      </c>
      <c r="H69" s="12">
        <v>120</v>
      </c>
      <c r="I69" s="12">
        <v>3</v>
      </c>
      <c r="J69" s="46">
        <v>100046</v>
      </c>
      <c r="K69" s="64" t="s">
        <v>139</v>
      </c>
      <c r="L69" s="155">
        <v>1.38</v>
      </c>
      <c r="M69" s="136">
        <v>0.76290000000000002</v>
      </c>
      <c r="N69" s="137">
        <v>1.05</v>
      </c>
      <c r="O69" s="146">
        <f t="shared" si="0"/>
        <v>1.05</v>
      </c>
      <c r="P69" s="146">
        <f t="shared" si="1"/>
        <v>36.450000000000003</v>
      </c>
      <c r="Q69" s="41" t="s">
        <v>99</v>
      </c>
      <c r="R69" s="31"/>
      <c r="S69" s="10" t="s">
        <v>148</v>
      </c>
      <c r="T69" s="32" t="s">
        <v>59</v>
      </c>
      <c r="U69" s="156">
        <v>37.5</v>
      </c>
      <c r="V69" s="32" t="s">
        <v>135</v>
      </c>
      <c r="W69" s="156">
        <v>37.5</v>
      </c>
      <c r="X69" s="32" t="s">
        <v>136</v>
      </c>
    </row>
    <row r="70" spans="1:24" s="86" customFormat="1" ht="30" customHeight="1" x14ac:dyDescent="0.3">
      <c r="A70" s="135" t="s">
        <v>153</v>
      </c>
      <c r="B70" s="135">
        <v>8</v>
      </c>
      <c r="C70" s="44" t="s">
        <v>149</v>
      </c>
      <c r="D70" s="44" t="s">
        <v>22</v>
      </c>
      <c r="E70" s="3" t="s">
        <v>150</v>
      </c>
      <c r="F70" s="150" t="s">
        <v>59</v>
      </c>
      <c r="G70" s="1">
        <v>13.5</v>
      </c>
      <c r="H70" s="12">
        <v>120</v>
      </c>
      <c r="I70" s="12">
        <v>1.8</v>
      </c>
      <c r="J70" s="46">
        <v>100046</v>
      </c>
      <c r="K70" s="64" t="s">
        <v>139</v>
      </c>
      <c r="L70" s="64">
        <v>0.83</v>
      </c>
      <c r="M70" s="136">
        <v>0.76290000000000002</v>
      </c>
      <c r="N70" s="137">
        <v>0.63</v>
      </c>
      <c r="O70" s="147">
        <v>0.63</v>
      </c>
      <c r="P70" s="146">
        <f>+U70-N70</f>
        <v>26.970000000000002</v>
      </c>
      <c r="Q70" s="41" t="s">
        <v>99</v>
      </c>
      <c r="R70" s="31"/>
      <c r="S70" s="3" t="s">
        <v>150</v>
      </c>
      <c r="T70" s="32" t="s">
        <v>59</v>
      </c>
      <c r="U70" s="156">
        <v>27.6</v>
      </c>
      <c r="V70" s="32" t="s">
        <v>135</v>
      </c>
      <c r="W70" s="156">
        <v>27.6</v>
      </c>
      <c r="X70" s="32" t="s">
        <v>136</v>
      </c>
    </row>
    <row r="71" spans="1:24" s="86" customFormat="1" ht="30" customHeight="1" x14ac:dyDescent="0.3">
      <c r="A71" s="135" t="s">
        <v>153</v>
      </c>
      <c r="B71" s="135">
        <v>9</v>
      </c>
      <c r="C71" s="44" t="s">
        <v>151</v>
      </c>
      <c r="D71" s="44" t="s">
        <v>22</v>
      </c>
      <c r="E71" s="10" t="s">
        <v>152</v>
      </c>
      <c r="F71" s="150" t="s">
        <v>59</v>
      </c>
      <c r="G71" s="13">
        <v>13.5</v>
      </c>
      <c r="H71" s="14">
        <v>120</v>
      </c>
      <c r="I71" s="14">
        <v>1.8</v>
      </c>
      <c r="J71" s="46">
        <v>100046</v>
      </c>
      <c r="K71" s="64" t="s">
        <v>139</v>
      </c>
      <c r="L71" s="64">
        <v>0.83</v>
      </c>
      <c r="M71" s="136">
        <v>0.76290000000000002</v>
      </c>
      <c r="N71" s="137">
        <v>0.63</v>
      </c>
      <c r="O71" s="147">
        <v>0.63</v>
      </c>
      <c r="P71" s="146">
        <f>+U71-N71</f>
        <v>26.970000000000002</v>
      </c>
      <c r="Q71" s="41" t="s">
        <v>99</v>
      </c>
      <c r="R71" s="31"/>
      <c r="S71" s="10" t="s">
        <v>152</v>
      </c>
      <c r="T71" s="32" t="s">
        <v>59</v>
      </c>
      <c r="U71" s="156">
        <v>27.6</v>
      </c>
      <c r="V71" s="32" t="s">
        <v>135</v>
      </c>
      <c r="W71" s="156">
        <v>27.6</v>
      </c>
      <c r="X71" s="32" t="s">
        <v>136</v>
      </c>
    </row>
    <row r="72" spans="1:24" s="86" customFormat="1" ht="44.4" customHeight="1" x14ac:dyDescent="0.3">
      <c r="A72" s="151" t="s">
        <v>131</v>
      </c>
      <c r="B72" s="135">
        <v>1</v>
      </c>
      <c r="C72" s="47" t="s">
        <v>125</v>
      </c>
      <c r="D72" s="44" t="s">
        <v>31</v>
      </c>
      <c r="E72" s="3" t="s">
        <v>126</v>
      </c>
      <c r="F72" s="32" t="s">
        <v>59</v>
      </c>
      <c r="G72" s="3" t="s">
        <v>127</v>
      </c>
      <c r="H72" s="152">
        <v>210</v>
      </c>
      <c r="I72" s="153" t="s">
        <v>128</v>
      </c>
      <c r="J72" s="154">
        <v>100047</v>
      </c>
      <c r="K72" s="194" t="str">
        <f>IF(J72&gt;1,VLOOKUP(J72,usdalist,2),"  ")</f>
        <v>EGGS WHOLE LIQ BULK -TANK</v>
      </c>
      <c r="L72" s="173">
        <v>21.92</v>
      </c>
      <c r="M72" s="136">
        <v>0.5282</v>
      </c>
      <c r="N72" s="137">
        <v>11.58</v>
      </c>
      <c r="O72" s="148">
        <v>11.58</v>
      </c>
      <c r="P72" s="148">
        <v>54.61</v>
      </c>
      <c r="Q72" s="41" t="s">
        <v>129</v>
      </c>
      <c r="R72" s="39"/>
      <c r="S72" s="120">
        <v>40187</v>
      </c>
      <c r="T72" s="32" t="s">
        <v>59</v>
      </c>
      <c r="U72" s="179">
        <v>66.19</v>
      </c>
      <c r="V72" s="32" t="s">
        <v>130</v>
      </c>
      <c r="W72" s="149"/>
      <c r="X72" s="32"/>
    </row>
    <row r="73" spans="1:24" s="86" customFormat="1" ht="30" customHeight="1" x14ac:dyDescent="0.3">
      <c r="A73" s="115" t="s">
        <v>124</v>
      </c>
      <c r="B73" s="115">
        <v>1</v>
      </c>
      <c r="C73" s="44" t="s">
        <v>117</v>
      </c>
      <c r="D73" s="44" t="s">
        <v>49</v>
      </c>
      <c r="E73" s="3" t="s">
        <v>118</v>
      </c>
      <c r="F73" s="3" t="s">
        <v>59</v>
      </c>
      <c r="G73" s="1">
        <v>40</v>
      </c>
      <c r="H73" s="2">
        <v>272</v>
      </c>
      <c r="I73" s="2">
        <v>2.35</v>
      </c>
      <c r="J73" s="8">
        <v>100193</v>
      </c>
      <c r="K73" s="64" t="s">
        <v>119</v>
      </c>
      <c r="L73" s="155">
        <v>53.97</v>
      </c>
      <c r="M73" s="136">
        <v>0.94520000000000004</v>
      </c>
      <c r="N73" s="137">
        <v>51.01</v>
      </c>
      <c r="O73" s="146" t="s">
        <v>90</v>
      </c>
      <c r="P73" s="146">
        <v>55.2</v>
      </c>
      <c r="Q73" s="41" t="s">
        <v>120</v>
      </c>
      <c r="R73" s="31"/>
      <c r="S73" s="32" t="s">
        <v>90</v>
      </c>
      <c r="T73" s="32" t="s">
        <v>90</v>
      </c>
      <c r="U73" s="32" t="s">
        <v>90</v>
      </c>
      <c r="V73" s="32" t="s">
        <v>90</v>
      </c>
      <c r="W73" s="32" t="s">
        <v>90</v>
      </c>
      <c r="X73" s="32" t="s">
        <v>90</v>
      </c>
    </row>
    <row r="74" spans="1:24" s="86" customFormat="1" ht="30" customHeight="1" x14ac:dyDescent="0.3">
      <c r="A74" s="115" t="s">
        <v>124</v>
      </c>
      <c r="B74" s="115">
        <v>2</v>
      </c>
      <c r="C74" s="44" t="s">
        <v>121</v>
      </c>
      <c r="D74" s="44" t="s">
        <v>23</v>
      </c>
      <c r="E74" s="3" t="s">
        <v>122</v>
      </c>
      <c r="F74" s="3" t="s">
        <v>59</v>
      </c>
      <c r="G74" s="1">
        <v>20.25</v>
      </c>
      <c r="H74" s="2">
        <v>144</v>
      </c>
      <c r="I74" s="2">
        <v>2.25</v>
      </c>
      <c r="J74" s="8">
        <v>100154</v>
      </c>
      <c r="K74" s="64" t="s">
        <v>123</v>
      </c>
      <c r="L74" s="155">
        <v>13.46</v>
      </c>
      <c r="M74" s="136">
        <v>2.1943000000000001</v>
      </c>
      <c r="N74" s="137">
        <v>29.54</v>
      </c>
      <c r="O74" s="146" t="s">
        <v>90</v>
      </c>
      <c r="P74" s="146">
        <v>72.099999999999994</v>
      </c>
      <c r="Q74" s="41" t="s">
        <v>120</v>
      </c>
      <c r="R74" s="31"/>
      <c r="S74" s="32" t="s">
        <v>90</v>
      </c>
      <c r="T74" s="32" t="s">
        <v>90</v>
      </c>
      <c r="U74" s="32" t="s">
        <v>90</v>
      </c>
      <c r="V74" s="32" t="s">
        <v>90</v>
      </c>
      <c r="W74" s="32" t="s">
        <v>90</v>
      </c>
      <c r="X74" s="32" t="s">
        <v>90</v>
      </c>
    </row>
    <row r="75" spans="1:24" s="86" customFormat="1" ht="30" customHeight="1" x14ac:dyDescent="0.3">
      <c r="A75" s="115" t="s">
        <v>110</v>
      </c>
      <c r="B75" s="115">
        <v>1</v>
      </c>
      <c r="C75" s="45" t="s">
        <v>111</v>
      </c>
      <c r="D75" s="44" t="s">
        <v>39</v>
      </c>
      <c r="E75" s="10" t="s">
        <v>112</v>
      </c>
      <c r="F75" s="10" t="s">
        <v>59</v>
      </c>
      <c r="G75" s="16">
        <v>27.6</v>
      </c>
      <c r="H75" s="12">
        <v>96</v>
      </c>
      <c r="I75" s="12">
        <v>4.5999999999999996</v>
      </c>
      <c r="J75" s="46">
        <v>110244</v>
      </c>
      <c r="K75" s="64" t="s">
        <v>113</v>
      </c>
      <c r="L75" s="155">
        <v>8.6999999999999993</v>
      </c>
      <c r="M75" s="136">
        <v>1.63</v>
      </c>
      <c r="N75" s="195">
        <f>M75*L75</f>
        <v>14.180999999999997</v>
      </c>
      <c r="O75" s="196">
        <f>N75</f>
        <v>14.180999999999997</v>
      </c>
      <c r="P75" s="196">
        <v>54.72</v>
      </c>
      <c r="Q75" s="41" t="s">
        <v>114</v>
      </c>
      <c r="R75" s="31"/>
      <c r="S75" s="10" t="s">
        <v>112</v>
      </c>
      <c r="T75" s="32" t="s">
        <v>59</v>
      </c>
      <c r="U75" s="189">
        <f>N75+P75</f>
        <v>68.900999999999996</v>
      </c>
      <c r="V75" s="32" t="s">
        <v>114</v>
      </c>
      <c r="W75" s="189">
        <f>U75</f>
        <v>68.900999999999996</v>
      </c>
      <c r="X75" s="32" t="s">
        <v>114</v>
      </c>
    </row>
    <row r="76" spans="1:24" s="86" customFormat="1" ht="30" customHeight="1" x14ac:dyDescent="0.3">
      <c r="A76" s="115" t="s">
        <v>110</v>
      </c>
      <c r="B76" s="115">
        <v>2</v>
      </c>
      <c r="C76" s="45" t="s">
        <v>115</v>
      </c>
      <c r="D76" s="44" t="s">
        <v>39</v>
      </c>
      <c r="E76" s="10" t="s">
        <v>116</v>
      </c>
      <c r="F76" s="10" t="s">
        <v>59</v>
      </c>
      <c r="G76" s="16">
        <v>27.6</v>
      </c>
      <c r="H76" s="12">
        <v>96</v>
      </c>
      <c r="I76" s="12">
        <v>4.5999999999999996</v>
      </c>
      <c r="J76" s="46">
        <v>110244</v>
      </c>
      <c r="K76" s="64" t="s">
        <v>113</v>
      </c>
      <c r="L76" s="155">
        <v>8.6999999999999993</v>
      </c>
      <c r="M76" s="136">
        <v>1.63</v>
      </c>
      <c r="N76" s="195">
        <f>M76*L76</f>
        <v>14.180999999999997</v>
      </c>
      <c r="O76" s="196">
        <f>N76</f>
        <v>14.180999999999997</v>
      </c>
      <c r="P76" s="196">
        <v>58.86</v>
      </c>
      <c r="Q76" s="41" t="s">
        <v>114</v>
      </c>
      <c r="R76" s="31"/>
      <c r="S76" s="10" t="s">
        <v>116</v>
      </c>
      <c r="T76" s="32" t="s">
        <v>59</v>
      </c>
      <c r="U76" s="189">
        <f>N76+P76</f>
        <v>73.040999999999997</v>
      </c>
      <c r="V76" s="32" t="s">
        <v>114</v>
      </c>
      <c r="W76" s="189">
        <f>U76</f>
        <v>73.040999999999997</v>
      </c>
      <c r="X76" s="32" t="s">
        <v>114</v>
      </c>
    </row>
    <row r="77" spans="1:24" s="86" customFormat="1" ht="30" customHeight="1" x14ac:dyDescent="0.3">
      <c r="A77" s="115" t="s">
        <v>95</v>
      </c>
      <c r="B77" s="115">
        <v>1</v>
      </c>
      <c r="C77" s="44" t="s">
        <v>96</v>
      </c>
      <c r="D77" s="44" t="s">
        <v>50</v>
      </c>
      <c r="E77" s="3" t="s">
        <v>97</v>
      </c>
      <c r="F77" s="3" t="s">
        <v>59</v>
      </c>
      <c r="G77" s="1">
        <v>12.5</v>
      </c>
      <c r="H77" s="2">
        <v>100</v>
      </c>
      <c r="I77" s="2">
        <v>2</v>
      </c>
      <c r="J77" s="8">
        <v>110149</v>
      </c>
      <c r="K77" s="64" t="s">
        <v>52</v>
      </c>
      <c r="L77" s="155">
        <v>19.23</v>
      </c>
      <c r="M77" s="136">
        <v>19.23</v>
      </c>
      <c r="N77" s="136">
        <v>0.4224</v>
      </c>
      <c r="O77" s="147">
        <v>8.1199999999999992</v>
      </c>
      <c r="P77" s="146">
        <v>12.32</v>
      </c>
      <c r="Q77" s="127" t="s">
        <v>56</v>
      </c>
      <c r="R77" s="31"/>
      <c r="S77" s="128" t="s">
        <v>97</v>
      </c>
      <c r="T77" s="128" t="s">
        <v>59</v>
      </c>
      <c r="U77" s="129">
        <v>18.3</v>
      </c>
      <c r="V77" s="130" t="s">
        <v>56</v>
      </c>
      <c r="W77" s="129">
        <v>18</v>
      </c>
      <c r="X77" s="130" t="s">
        <v>57</v>
      </c>
    </row>
    <row r="78" spans="1:24" s="86" customFormat="1" ht="30" customHeight="1" x14ac:dyDescent="0.3">
      <c r="A78" s="115" t="s">
        <v>95</v>
      </c>
      <c r="B78" s="115">
        <v>2</v>
      </c>
      <c r="C78" s="44" t="s">
        <v>96</v>
      </c>
      <c r="D78" s="44" t="s">
        <v>50</v>
      </c>
      <c r="E78" s="3" t="s">
        <v>98</v>
      </c>
      <c r="F78" s="3" t="s">
        <v>59</v>
      </c>
      <c r="G78" s="1">
        <v>25</v>
      </c>
      <c r="H78" s="2">
        <v>100</v>
      </c>
      <c r="I78" s="2">
        <v>4</v>
      </c>
      <c r="J78" s="8">
        <v>110149</v>
      </c>
      <c r="K78" s="133" t="s">
        <v>52</v>
      </c>
      <c r="L78" s="4">
        <v>38.46</v>
      </c>
      <c r="M78" s="197">
        <v>38.46</v>
      </c>
      <c r="N78" s="197">
        <v>0.4224</v>
      </c>
      <c r="O78" s="156">
        <v>16.25</v>
      </c>
      <c r="P78" s="146">
        <v>24.56</v>
      </c>
      <c r="Q78" s="127" t="s">
        <v>56</v>
      </c>
      <c r="R78" s="31"/>
      <c r="S78" s="128" t="s">
        <v>98</v>
      </c>
      <c r="T78" s="128" t="s">
        <v>59</v>
      </c>
      <c r="U78" s="129">
        <v>29.76</v>
      </c>
      <c r="V78" s="130" t="s">
        <v>56</v>
      </c>
      <c r="W78" s="129">
        <v>29.25</v>
      </c>
      <c r="X78" s="130" t="s">
        <v>99</v>
      </c>
    </row>
    <row r="79" spans="1:24" s="86" customFormat="1" ht="30" customHeight="1" x14ac:dyDescent="0.3">
      <c r="A79" s="115" t="s">
        <v>95</v>
      </c>
      <c r="B79" s="115">
        <v>3</v>
      </c>
      <c r="C79" s="44" t="s">
        <v>96</v>
      </c>
      <c r="D79" s="44" t="s">
        <v>50</v>
      </c>
      <c r="E79" s="3" t="s">
        <v>100</v>
      </c>
      <c r="F79" s="3" t="s">
        <v>59</v>
      </c>
      <c r="G79" s="1">
        <v>25</v>
      </c>
      <c r="H79" s="2">
        <v>200</v>
      </c>
      <c r="I79" s="2">
        <v>2</v>
      </c>
      <c r="J79" s="8">
        <v>110149</v>
      </c>
      <c r="K79" s="64" t="s">
        <v>52</v>
      </c>
      <c r="L79" s="155">
        <v>38.46</v>
      </c>
      <c r="M79" s="136">
        <v>38.46</v>
      </c>
      <c r="N79" s="136">
        <v>0.4224</v>
      </c>
      <c r="O79" s="147">
        <v>16.25</v>
      </c>
      <c r="P79" s="146">
        <v>25.8</v>
      </c>
      <c r="Q79" s="127" t="s">
        <v>56</v>
      </c>
      <c r="R79" s="31"/>
      <c r="S79" s="128" t="s">
        <v>100</v>
      </c>
      <c r="T79" s="128" t="s">
        <v>59</v>
      </c>
      <c r="U79" s="129">
        <v>37.299999999999997</v>
      </c>
      <c r="V79" s="130" t="s">
        <v>56</v>
      </c>
      <c r="W79" s="129">
        <v>36.75</v>
      </c>
      <c r="X79" s="130" t="s">
        <v>57</v>
      </c>
    </row>
    <row r="80" spans="1:24" s="86" customFormat="1" ht="30" customHeight="1" x14ac:dyDescent="0.3">
      <c r="A80" s="115" t="s">
        <v>95</v>
      </c>
      <c r="B80" s="115">
        <v>4</v>
      </c>
      <c r="C80" s="44" t="s">
        <v>101</v>
      </c>
      <c r="D80" s="44" t="s">
        <v>50</v>
      </c>
      <c r="E80" s="3" t="s">
        <v>102</v>
      </c>
      <c r="F80" s="3" t="s">
        <v>59</v>
      </c>
      <c r="G80" s="1">
        <v>40</v>
      </c>
      <c r="H80" s="2">
        <v>640</v>
      </c>
      <c r="I80" s="2">
        <v>1</v>
      </c>
      <c r="J80" s="8">
        <v>110149</v>
      </c>
      <c r="K80" s="64" t="s">
        <v>52</v>
      </c>
      <c r="L80" s="155">
        <v>80</v>
      </c>
      <c r="M80" s="136">
        <v>80</v>
      </c>
      <c r="N80" s="136">
        <v>0.4224</v>
      </c>
      <c r="O80" s="147">
        <v>33.79</v>
      </c>
      <c r="P80" s="146">
        <v>38.22</v>
      </c>
      <c r="Q80" s="127" t="s">
        <v>56</v>
      </c>
      <c r="R80" s="31"/>
      <c r="S80" s="128" t="s">
        <v>102</v>
      </c>
      <c r="T80" s="128" t="s">
        <v>59</v>
      </c>
      <c r="U80" s="129">
        <v>58</v>
      </c>
      <c r="V80" s="130" t="s">
        <v>56</v>
      </c>
      <c r="W80" s="129">
        <v>57.2</v>
      </c>
      <c r="X80" s="130" t="s">
        <v>103</v>
      </c>
    </row>
    <row r="81" spans="1:24" s="86" customFormat="1" ht="30" customHeight="1" x14ac:dyDescent="0.3">
      <c r="A81" s="115" t="s">
        <v>95</v>
      </c>
      <c r="B81" s="115">
        <v>5</v>
      </c>
      <c r="C81" s="51" t="s">
        <v>96</v>
      </c>
      <c r="D81" s="44" t="s">
        <v>50</v>
      </c>
      <c r="E81" s="40" t="s">
        <v>104</v>
      </c>
      <c r="F81" s="3" t="s">
        <v>59</v>
      </c>
      <c r="G81" s="5">
        <v>28.13</v>
      </c>
      <c r="H81" s="6">
        <v>150</v>
      </c>
      <c r="I81" s="6">
        <v>3</v>
      </c>
      <c r="J81" s="8">
        <v>110149</v>
      </c>
      <c r="K81" s="64" t="s">
        <v>52</v>
      </c>
      <c r="L81" s="187">
        <v>43.28</v>
      </c>
      <c r="M81" s="136">
        <v>43.28</v>
      </c>
      <c r="N81" s="136">
        <v>0.4224</v>
      </c>
      <c r="O81" s="137">
        <v>18.28</v>
      </c>
      <c r="P81" s="136">
        <v>30.27</v>
      </c>
      <c r="Q81" s="127" t="s">
        <v>56</v>
      </c>
      <c r="R81" s="41"/>
      <c r="S81" s="131" t="s">
        <v>104</v>
      </c>
      <c r="T81" s="128" t="s">
        <v>59</v>
      </c>
      <c r="U81" s="132">
        <v>40.57</v>
      </c>
      <c r="V81" s="130" t="s">
        <v>56</v>
      </c>
      <c r="W81" s="132">
        <v>40.270000000000003</v>
      </c>
      <c r="X81" s="130" t="s">
        <v>99</v>
      </c>
    </row>
    <row r="82" spans="1:24" s="86" customFormat="1" ht="30" customHeight="1" x14ac:dyDescent="0.3">
      <c r="A82" s="115" t="s">
        <v>95</v>
      </c>
      <c r="B82" s="115">
        <v>6</v>
      </c>
      <c r="C82" s="45" t="s">
        <v>105</v>
      </c>
      <c r="D82" s="44" t="s">
        <v>50</v>
      </c>
      <c r="E82" s="10" t="s">
        <v>106</v>
      </c>
      <c r="F82" s="3" t="s">
        <v>59</v>
      </c>
      <c r="G82" s="11">
        <v>30</v>
      </c>
      <c r="H82" s="12">
        <v>480</v>
      </c>
      <c r="I82" s="12">
        <v>1</v>
      </c>
      <c r="J82" s="46">
        <v>110149</v>
      </c>
      <c r="K82" s="64" t="s">
        <v>52</v>
      </c>
      <c r="L82" s="155">
        <v>60</v>
      </c>
      <c r="M82" s="136">
        <v>60</v>
      </c>
      <c r="N82" s="136">
        <v>0.4224</v>
      </c>
      <c r="O82" s="147">
        <v>25.34</v>
      </c>
      <c r="P82" s="146">
        <v>29.17</v>
      </c>
      <c r="Q82" s="127" t="s">
        <v>56</v>
      </c>
      <c r="R82" s="31"/>
      <c r="S82" s="128" t="s">
        <v>106</v>
      </c>
      <c r="T82" s="128" t="s">
        <v>59</v>
      </c>
      <c r="U82" s="129">
        <v>44</v>
      </c>
      <c r="V82" s="130" t="s">
        <v>56</v>
      </c>
      <c r="W82" s="129">
        <v>43.39</v>
      </c>
      <c r="X82" s="130" t="s">
        <v>103</v>
      </c>
    </row>
    <row r="83" spans="1:24" s="86" customFormat="1" ht="30" customHeight="1" x14ac:dyDescent="0.3">
      <c r="A83" s="115" t="s">
        <v>95</v>
      </c>
      <c r="B83" s="115">
        <v>7</v>
      </c>
      <c r="C83" s="47" t="s">
        <v>107</v>
      </c>
      <c r="D83" s="44" t="s">
        <v>50</v>
      </c>
      <c r="E83" s="3" t="s">
        <v>108</v>
      </c>
      <c r="F83" s="3" t="s">
        <v>59</v>
      </c>
      <c r="G83" s="1">
        <v>36</v>
      </c>
      <c r="H83" s="12">
        <v>576</v>
      </c>
      <c r="I83" s="12">
        <v>1</v>
      </c>
      <c r="J83" s="46">
        <v>110149</v>
      </c>
      <c r="K83" s="64" t="s">
        <v>52</v>
      </c>
      <c r="L83" s="155">
        <v>55.38</v>
      </c>
      <c r="M83" s="136">
        <v>55.38</v>
      </c>
      <c r="N83" s="136">
        <v>0.4224</v>
      </c>
      <c r="O83" s="147">
        <v>23.39</v>
      </c>
      <c r="P83" s="146">
        <v>34.6</v>
      </c>
      <c r="Q83" s="127" t="s">
        <v>56</v>
      </c>
      <c r="R83" s="31"/>
      <c r="S83" s="128" t="s">
        <v>108</v>
      </c>
      <c r="T83" s="128" t="s">
        <v>59</v>
      </c>
      <c r="U83" s="129">
        <v>52.5</v>
      </c>
      <c r="V83" s="130" t="s">
        <v>56</v>
      </c>
      <c r="W83" s="129">
        <v>51.68</v>
      </c>
      <c r="X83" s="130" t="s">
        <v>103</v>
      </c>
    </row>
    <row r="84" spans="1:24" s="86" customFormat="1" ht="30" customHeight="1" x14ac:dyDescent="0.3">
      <c r="A84" s="115" t="s">
        <v>95</v>
      </c>
      <c r="B84" s="115">
        <v>8</v>
      </c>
      <c r="C84" s="47" t="s">
        <v>107</v>
      </c>
      <c r="D84" s="44" t="s">
        <v>50</v>
      </c>
      <c r="E84" s="3" t="s">
        <v>109</v>
      </c>
      <c r="F84" s="3" t="s">
        <v>59</v>
      </c>
      <c r="G84" s="1">
        <v>12</v>
      </c>
      <c r="H84" s="12">
        <v>192</v>
      </c>
      <c r="I84" s="12">
        <v>1</v>
      </c>
      <c r="J84" s="46">
        <v>110149</v>
      </c>
      <c r="K84" s="64" t="s">
        <v>52</v>
      </c>
      <c r="L84" s="155">
        <v>18.46</v>
      </c>
      <c r="M84" s="136">
        <v>18.46</v>
      </c>
      <c r="N84" s="136">
        <v>0.4224</v>
      </c>
      <c r="O84" s="147">
        <v>7.8</v>
      </c>
      <c r="P84" s="146">
        <v>11.1</v>
      </c>
      <c r="Q84" s="127" t="s">
        <v>56</v>
      </c>
      <c r="R84" s="31"/>
      <c r="S84" s="128" t="s">
        <v>109</v>
      </c>
      <c r="T84" s="128" t="s">
        <v>59</v>
      </c>
      <c r="U84" s="129">
        <v>18.100000000000001</v>
      </c>
      <c r="V84" s="130" t="s">
        <v>56</v>
      </c>
      <c r="W84" s="129">
        <v>17.489999999999998</v>
      </c>
      <c r="X84" s="130" t="s">
        <v>103</v>
      </c>
    </row>
    <row r="85" spans="1:24" s="86" customFormat="1" ht="28.8" x14ac:dyDescent="0.3">
      <c r="A85" s="115" t="s">
        <v>94</v>
      </c>
      <c r="B85" s="115">
        <v>1</v>
      </c>
      <c r="C85" s="44" t="s">
        <v>79</v>
      </c>
      <c r="D85" s="44" t="s">
        <v>33</v>
      </c>
      <c r="E85" s="3" t="s">
        <v>80</v>
      </c>
      <c r="F85" s="3" t="s">
        <v>59</v>
      </c>
      <c r="G85" s="1">
        <v>15.28</v>
      </c>
      <c r="H85" s="2">
        <v>75</v>
      </c>
      <c r="I85" s="2">
        <v>3.26</v>
      </c>
      <c r="J85" s="8">
        <v>100154</v>
      </c>
      <c r="K85" s="64" t="s">
        <v>81</v>
      </c>
      <c r="L85" s="155">
        <v>3.82</v>
      </c>
      <c r="M85" s="136">
        <v>2.1943000000000001</v>
      </c>
      <c r="N85" s="137">
        <v>8.3800000000000008</v>
      </c>
      <c r="O85" s="146"/>
      <c r="P85" s="146">
        <v>43.05</v>
      </c>
      <c r="Q85" s="132" t="s">
        <v>82</v>
      </c>
      <c r="R85" s="31"/>
      <c r="S85" s="32">
        <v>808065</v>
      </c>
      <c r="T85" s="3" t="s">
        <v>59</v>
      </c>
      <c r="U85" s="156">
        <v>46.8</v>
      </c>
      <c r="V85" s="129" t="s">
        <v>82</v>
      </c>
      <c r="W85" s="147">
        <v>46.8</v>
      </c>
      <c r="X85" s="130" t="s">
        <v>83</v>
      </c>
    </row>
    <row r="86" spans="1:24" s="86" customFormat="1" ht="28.8" x14ac:dyDescent="0.3">
      <c r="A86" s="115" t="s">
        <v>94</v>
      </c>
      <c r="B86" s="115">
        <v>2</v>
      </c>
      <c r="C86" s="44"/>
      <c r="D86" s="44"/>
      <c r="E86" s="3"/>
      <c r="F86" s="3"/>
      <c r="G86" s="1"/>
      <c r="H86" s="2"/>
      <c r="I86" s="2"/>
      <c r="J86" s="8">
        <v>110244</v>
      </c>
      <c r="K86" s="64" t="s">
        <v>84</v>
      </c>
      <c r="L86" s="155">
        <v>2.34</v>
      </c>
      <c r="M86" s="136">
        <v>1.6162000000000001</v>
      </c>
      <c r="N86" s="137">
        <v>3.78</v>
      </c>
      <c r="O86" s="146">
        <v>3.78</v>
      </c>
      <c r="P86" s="146">
        <v>42.99</v>
      </c>
      <c r="Q86" s="132" t="s">
        <v>82</v>
      </c>
      <c r="R86" s="31"/>
      <c r="S86" s="32">
        <v>808065</v>
      </c>
      <c r="T86" s="3" t="s">
        <v>59</v>
      </c>
      <c r="U86" s="156">
        <v>46.8</v>
      </c>
      <c r="V86" s="129" t="s">
        <v>82</v>
      </c>
      <c r="W86" s="147">
        <v>46.8</v>
      </c>
      <c r="X86" s="130" t="s">
        <v>83</v>
      </c>
    </row>
    <row r="87" spans="1:24" s="86" customFormat="1" ht="28.8" x14ac:dyDescent="0.3">
      <c r="A87" s="115" t="s">
        <v>94</v>
      </c>
      <c r="B87" s="115">
        <v>3</v>
      </c>
      <c r="C87" s="44" t="s">
        <v>85</v>
      </c>
      <c r="D87" s="44" t="s">
        <v>33</v>
      </c>
      <c r="E87" s="3" t="s">
        <v>86</v>
      </c>
      <c r="F87" s="3" t="s">
        <v>59</v>
      </c>
      <c r="G87" s="1">
        <v>13.75</v>
      </c>
      <c r="H87" s="2">
        <v>100</v>
      </c>
      <c r="I87" s="2">
        <v>2.2000000000000002</v>
      </c>
      <c r="J87" s="8">
        <v>100154</v>
      </c>
      <c r="K87" s="64" t="s">
        <v>81</v>
      </c>
      <c r="L87" s="155">
        <v>5.0999999999999996</v>
      </c>
      <c r="M87" s="136">
        <v>2.1943000000000001</v>
      </c>
      <c r="N87" s="137">
        <v>11.19</v>
      </c>
      <c r="O87" s="146"/>
      <c r="P87" s="146">
        <v>42.9</v>
      </c>
      <c r="Q87" s="132" t="s">
        <v>82</v>
      </c>
      <c r="R87" s="31"/>
      <c r="S87" s="32">
        <v>180021</v>
      </c>
      <c r="T87" s="3" t="s">
        <v>59</v>
      </c>
      <c r="U87" s="156">
        <v>49.88</v>
      </c>
      <c r="V87" s="129" t="s">
        <v>82</v>
      </c>
      <c r="W87" s="147">
        <v>49.88</v>
      </c>
      <c r="X87" s="130" t="s">
        <v>83</v>
      </c>
    </row>
    <row r="88" spans="1:24" s="86" customFormat="1" ht="28.8" x14ac:dyDescent="0.3">
      <c r="A88" s="115" t="s">
        <v>94</v>
      </c>
      <c r="B88" s="115">
        <v>4</v>
      </c>
      <c r="C88" s="44"/>
      <c r="D88" s="44"/>
      <c r="E88" s="3"/>
      <c r="F88" s="3"/>
      <c r="G88" s="1"/>
      <c r="H88" s="2"/>
      <c r="I88" s="2"/>
      <c r="J88" s="8">
        <v>110244</v>
      </c>
      <c r="K88" s="64" t="s">
        <v>84</v>
      </c>
      <c r="L88" s="155">
        <v>3.12</v>
      </c>
      <c r="M88" s="136">
        <v>1.6162000000000001</v>
      </c>
      <c r="N88" s="137">
        <v>5.04</v>
      </c>
      <c r="O88" s="146">
        <v>5.04</v>
      </c>
      <c r="P88" s="146">
        <v>44.7</v>
      </c>
      <c r="Q88" s="129" t="s">
        <v>82</v>
      </c>
      <c r="R88" s="31"/>
      <c r="S88" s="32">
        <v>180021</v>
      </c>
      <c r="T88" s="3" t="s">
        <v>59</v>
      </c>
      <c r="U88" s="156">
        <v>49.88</v>
      </c>
      <c r="V88" s="129" t="s">
        <v>82</v>
      </c>
      <c r="W88" s="147">
        <v>49.88</v>
      </c>
      <c r="X88" s="130" t="s">
        <v>83</v>
      </c>
    </row>
    <row r="89" spans="1:24" s="86" customFormat="1" ht="28.8" x14ac:dyDescent="0.3">
      <c r="A89" s="115" t="s">
        <v>94</v>
      </c>
      <c r="B89" s="115">
        <v>5</v>
      </c>
      <c r="C89" s="44" t="s">
        <v>87</v>
      </c>
      <c r="D89" s="44" t="s">
        <v>26</v>
      </c>
      <c r="E89" s="3" t="s">
        <v>88</v>
      </c>
      <c r="F89" s="3" t="s">
        <v>59</v>
      </c>
      <c r="G89" s="1">
        <v>22.32</v>
      </c>
      <c r="H89" s="2">
        <v>42</v>
      </c>
      <c r="I89" s="2">
        <v>8.5</v>
      </c>
      <c r="J89" s="8">
        <v>100036</v>
      </c>
      <c r="K89" s="64" t="s">
        <v>89</v>
      </c>
      <c r="L89" s="155">
        <v>5.32</v>
      </c>
      <c r="M89" s="136">
        <v>1.6929000000000001</v>
      </c>
      <c r="N89" s="137">
        <v>9.01</v>
      </c>
      <c r="O89" s="146">
        <v>9.01</v>
      </c>
      <c r="P89" s="146">
        <v>33.14</v>
      </c>
      <c r="Q89" s="129" t="s">
        <v>82</v>
      </c>
      <c r="R89" s="31"/>
      <c r="S89" s="32" t="s">
        <v>90</v>
      </c>
      <c r="T89" s="32" t="s">
        <v>90</v>
      </c>
      <c r="U89" s="32" t="s">
        <v>90</v>
      </c>
      <c r="V89" s="32" t="s">
        <v>90</v>
      </c>
      <c r="W89" s="32" t="s">
        <v>90</v>
      </c>
      <c r="X89" s="32" t="s">
        <v>90</v>
      </c>
    </row>
    <row r="90" spans="1:24" s="86" customFormat="1" ht="28.8" x14ac:dyDescent="0.3">
      <c r="A90" s="115" t="s">
        <v>94</v>
      </c>
      <c r="B90" s="115">
        <v>6</v>
      </c>
      <c r="C90" s="44" t="s">
        <v>91</v>
      </c>
      <c r="D90" s="44" t="s">
        <v>46</v>
      </c>
      <c r="E90" s="3" t="s">
        <v>92</v>
      </c>
      <c r="F90" s="3" t="s">
        <v>59</v>
      </c>
      <c r="G90" s="1">
        <v>22.5</v>
      </c>
      <c r="H90" s="2">
        <v>90</v>
      </c>
      <c r="I90" s="2">
        <v>4</v>
      </c>
      <c r="J90" s="8">
        <v>100154</v>
      </c>
      <c r="K90" s="64" t="s">
        <v>81</v>
      </c>
      <c r="L90" s="155">
        <v>30.11</v>
      </c>
      <c r="M90" s="136">
        <v>2.1943000000000001</v>
      </c>
      <c r="N90" s="137">
        <v>66.069999999999993</v>
      </c>
      <c r="O90" s="146"/>
      <c r="P90" s="146">
        <v>29.03</v>
      </c>
      <c r="Q90" s="129" t="s">
        <v>82</v>
      </c>
      <c r="R90" s="31"/>
      <c r="S90" s="32" t="s">
        <v>93</v>
      </c>
      <c r="T90" s="3" t="s">
        <v>59</v>
      </c>
      <c r="U90" s="156">
        <v>73.349999999999994</v>
      </c>
      <c r="V90" s="129" t="s">
        <v>82</v>
      </c>
      <c r="W90" s="147">
        <v>73.349999999999994</v>
      </c>
      <c r="X90" s="130" t="s">
        <v>83</v>
      </c>
    </row>
    <row r="91" spans="1:24" s="86" customFormat="1" ht="30" customHeight="1" x14ac:dyDescent="0.3">
      <c r="A91" s="115" t="s">
        <v>78</v>
      </c>
      <c r="B91" s="115">
        <v>1</v>
      </c>
      <c r="C91" s="47" t="s">
        <v>67</v>
      </c>
      <c r="D91" s="44" t="s">
        <v>48</v>
      </c>
      <c r="E91" s="3" t="s">
        <v>68</v>
      </c>
      <c r="F91" s="3" t="s">
        <v>59</v>
      </c>
      <c r="G91" s="1">
        <v>25.55</v>
      </c>
      <c r="H91" s="12">
        <v>140</v>
      </c>
      <c r="I91" s="12">
        <v>2.92</v>
      </c>
      <c r="J91" s="8">
        <v>100124</v>
      </c>
      <c r="K91" s="64" t="s">
        <v>69</v>
      </c>
      <c r="L91" s="155">
        <v>27.56</v>
      </c>
      <c r="M91" s="136">
        <v>1.3371999999999999</v>
      </c>
      <c r="N91" s="136">
        <v>36.85</v>
      </c>
      <c r="O91" s="146">
        <v>47.52</v>
      </c>
      <c r="P91" s="146">
        <v>66.17</v>
      </c>
      <c r="Q91" s="31" t="s">
        <v>70</v>
      </c>
      <c r="R91" s="31"/>
      <c r="S91" s="32">
        <v>230224</v>
      </c>
      <c r="T91" s="3" t="s">
        <v>59</v>
      </c>
      <c r="U91" s="156">
        <v>113.69</v>
      </c>
      <c r="V91" s="31" t="s">
        <v>70</v>
      </c>
      <c r="W91" s="147">
        <v>113.69</v>
      </c>
      <c r="X91" s="31" t="s">
        <v>70</v>
      </c>
    </row>
    <row r="92" spans="1:24" s="86" customFormat="1" ht="30" customHeight="1" x14ac:dyDescent="0.3">
      <c r="A92" s="115" t="s">
        <v>78</v>
      </c>
      <c r="B92" s="115">
        <v>2</v>
      </c>
      <c r="C92" s="47" t="s">
        <v>71</v>
      </c>
      <c r="D92" s="44" t="s">
        <v>48</v>
      </c>
      <c r="E92" s="3" t="s">
        <v>72</v>
      </c>
      <c r="F92" s="3" t="s">
        <v>59</v>
      </c>
      <c r="G92" s="1">
        <v>30.45</v>
      </c>
      <c r="H92" s="12">
        <v>148</v>
      </c>
      <c r="I92" s="12">
        <v>3.29</v>
      </c>
      <c r="J92" s="8">
        <v>100124</v>
      </c>
      <c r="K92" s="64" t="s">
        <v>69</v>
      </c>
      <c r="L92" s="155">
        <v>30.81</v>
      </c>
      <c r="M92" s="136">
        <v>1.3371999999999999</v>
      </c>
      <c r="N92" s="136">
        <v>41.2</v>
      </c>
      <c r="O92" s="146">
        <v>52.37</v>
      </c>
      <c r="P92" s="146">
        <v>70.95</v>
      </c>
      <c r="Q92" s="31" t="s">
        <v>70</v>
      </c>
      <c r="R92" s="31"/>
      <c r="S92" s="32">
        <v>231930</v>
      </c>
      <c r="T92" s="3" t="s">
        <v>59</v>
      </c>
      <c r="U92" s="156">
        <v>123.32</v>
      </c>
      <c r="V92" s="31" t="s">
        <v>70</v>
      </c>
      <c r="W92" s="147">
        <v>123.32</v>
      </c>
      <c r="X92" s="31" t="s">
        <v>70</v>
      </c>
    </row>
    <row r="93" spans="1:24" s="86" customFormat="1" ht="30" customHeight="1" x14ac:dyDescent="0.3">
      <c r="A93" s="115" t="s">
        <v>78</v>
      </c>
      <c r="B93" s="115">
        <v>3</v>
      </c>
      <c r="C93" s="47" t="s">
        <v>73</v>
      </c>
      <c r="D93" s="44" t="s">
        <v>48</v>
      </c>
      <c r="E93" s="3" t="s">
        <v>74</v>
      </c>
      <c r="F93" s="3" t="s">
        <v>59</v>
      </c>
      <c r="G93" s="1">
        <v>30.45</v>
      </c>
      <c r="H93" s="12">
        <v>158</v>
      </c>
      <c r="I93" s="12">
        <v>3.08</v>
      </c>
      <c r="J93" s="8">
        <v>100124</v>
      </c>
      <c r="K93" s="64" t="s">
        <v>69</v>
      </c>
      <c r="L93" s="155">
        <v>32.85</v>
      </c>
      <c r="M93" s="136">
        <v>1.3371999999999999</v>
      </c>
      <c r="N93" s="136">
        <v>43.93</v>
      </c>
      <c r="O93" s="146">
        <v>56.94</v>
      </c>
      <c r="P93" s="146">
        <v>66.38</v>
      </c>
      <c r="Q93" s="31" t="s">
        <v>70</v>
      </c>
      <c r="R93" s="31"/>
      <c r="S93" s="32">
        <v>256830</v>
      </c>
      <c r="T93" s="3" t="s">
        <v>59</v>
      </c>
      <c r="U93" s="156">
        <v>123.32</v>
      </c>
      <c r="V93" s="31" t="s">
        <v>70</v>
      </c>
      <c r="W93" s="147">
        <v>123.32</v>
      </c>
      <c r="X93" s="31" t="s">
        <v>70</v>
      </c>
    </row>
    <row r="94" spans="1:24" s="86" customFormat="1" ht="28.8" x14ac:dyDescent="0.3">
      <c r="A94" s="115" t="s">
        <v>77</v>
      </c>
      <c r="B94" s="115">
        <v>1</v>
      </c>
      <c r="C94" s="44" t="s">
        <v>63</v>
      </c>
      <c r="D94" s="44" t="s">
        <v>41</v>
      </c>
      <c r="E94" s="3" t="s">
        <v>64</v>
      </c>
      <c r="F94" s="3" t="s">
        <v>59</v>
      </c>
      <c r="G94" s="1">
        <v>15.6</v>
      </c>
      <c r="H94" s="2">
        <v>48</v>
      </c>
      <c r="I94" s="2">
        <v>5.2</v>
      </c>
      <c r="J94" s="8">
        <v>100935</v>
      </c>
      <c r="K94" s="64" t="s">
        <v>65</v>
      </c>
      <c r="L94" s="155">
        <v>6.6</v>
      </c>
      <c r="M94" s="136">
        <v>1.98</v>
      </c>
      <c r="N94" s="137">
        <v>13.07</v>
      </c>
      <c r="O94" s="146">
        <v>13.07</v>
      </c>
      <c r="P94" s="146">
        <v>41.55</v>
      </c>
      <c r="Q94" s="31" t="s">
        <v>66</v>
      </c>
      <c r="R94" s="31"/>
      <c r="S94" s="32">
        <v>15228</v>
      </c>
      <c r="T94" s="32" t="s">
        <v>59</v>
      </c>
      <c r="U94" s="156">
        <v>41.55</v>
      </c>
      <c r="V94" s="32" t="s">
        <v>66</v>
      </c>
      <c r="W94" s="147">
        <v>38</v>
      </c>
      <c r="X94" s="32" t="s">
        <v>57</v>
      </c>
    </row>
    <row r="95" spans="1:24" s="86" customFormat="1" ht="30" customHeight="1" x14ac:dyDescent="0.3">
      <c r="A95" s="135" t="s">
        <v>456</v>
      </c>
      <c r="B95" s="135">
        <v>1</v>
      </c>
      <c r="C95" s="47" t="s">
        <v>407</v>
      </c>
      <c r="D95" s="44" t="s">
        <v>26</v>
      </c>
      <c r="E95" s="157">
        <v>5705</v>
      </c>
      <c r="F95" s="157" t="s">
        <v>59</v>
      </c>
      <c r="G95" s="158">
        <v>30</v>
      </c>
      <c r="H95" s="158">
        <v>263</v>
      </c>
      <c r="I95" s="2">
        <v>1.82</v>
      </c>
      <c r="J95" s="8">
        <v>110242</v>
      </c>
      <c r="K95" s="47" t="s">
        <v>408</v>
      </c>
      <c r="L95" s="50">
        <v>15</v>
      </c>
      <c r="M95" s="197">
        <v>1.6929000000000001</v>
      </c>
      <c r="N95" s="160">
        <f t="shared" ref="N95:N125" si="2">L95*M95</f>
        <v>25.3935</v>
      </c>
      <c r="O95" s="174">
        <v>25.3935</v>
      </c>
      <c r="P95" s="198">
        <v>30.74</v>
      </c>
      <c r="Q95" s="175" t="s">
        <v>409</v>
      </c>
      <c r="R95" s="175"/>
      <c r="S95" s="176">
        <v>5705</v>
      </c>
      <c r="T95" s="176" t="s">
        <v>59</v>
      </c>
      <c r="U95" s="198">
        <v>56.13</v>
      </c>
      <c r="V95" s="180" t="s">
        <v>409</v>
      </c>
      <c r="W95" s="174">
        <v>51.63</v>
      </c>
      <c r="X95" s="180" t="s">
        <v>409</v>
      </c>
    </row>
    <row r="96" spans="1:24" s="86" customFormat="1" ht="30" customHeight="1" x14ac:dyDescent="0.3">
      <c r="A96" s="135" t="s">
        <v>456</v>
      </c>
      <c r="B96" s="135">
        <v>2</v>
      </c>
      <c r="C96" s="47" t="s">
        <v>410</v>
      </c>
      <c r="D96" s="44" t="s">
        <v>26</v>
      </c>
      <c r="E96" s="157">
        <v>5708</v>
      </c>
      <c r="F96" s="157" t="s">
        <v>59</v>
      </c>
      <c r="G96" s="158">
        <v>30</v>
      </c>
      <c r="H96" s="158">
        <v>263</v>
      </c>
      <c r="I96" s="2">
        <v>1.82</v>
      </c>
      <c r="J96" s="8">
        <v>110242</v>
      </c>
      <c r="K96" s="47" t="s">
        <v>408</v>
      </c>
      <c r="L96" s="50">
        <v>15</v>
      </c>
      <c r="M96" s="197">
        <v>1.6929000000000001</v>
      </c>
      <c r="N96" s="160">
        <f t="shared" si="2"/>
        <v>25.3935</v>
      </c>
      <c r="O96" s="174">
        <v>25.3935</v>
      </c>
      <c r="P96" s="198">
        <v>30.95</v>
      </c>
      <c r="Q96" s="175" t="s">
        <v>409</v>
      </c>
      <c r="R96" s="175"/>
      <c r="S96" s="176">
        <v>5708</v>
      </c>
      <c r="T96" s="176" t="s">
        <v>59</v>
      </c>
      <c r="U96" s="198">
        <v>56.35</v>
      </c>
      <c r="V96" s="180" t="s">
        <v>409</v>
      </c>
      <c r="W96" s="174">
        <v>51.85</v>
      </c>
      <c r="X96" s="180" t="s">
        <v>409</v>
      </c>
    </row>
    <row r="97" spans="1:24" s="86" customFormat="1" ht="28.8" x14ac:dyDescent="0.3">
      <c r="A97" s="135" t="s">
        <v>456</v>
      </c>
      <c r="B97" s="135">
        <v>3</v>
      </c>
      <c r="C97" s="47" t="s">
        <v>411</v>
      </c>
      <c r="D97" s="44" t="s">
        <v>26</v>
      </c>
      <c r="E97" s="157">
        <v>5715</v>
      </c>
      <c r="F97" s="157" t="s">
        <v>59</v>
      </c>
      <c r="G97" s="158">
        <v>30</v>
      </c>
      <c r="H97" s="158">
        <v>252</v>
      </c>
      <c r="I97" s="2">
        <v>1.9</v>
      </c>
      <c r="J97" s="8">
        <v>110242</v>
      </c>
      <c r="K97" s="47" t="s">
        <v>408</v>
      </c>
      <c r="L97" s="159">
        <v>8.1</v>
      </c>
      <c r="M97" s="197">
        <v>1.6929000000000001</v>
      </c>
      <c r="N97" s="160">
        <f t="shared" si="2"/>
        <v>13.712490000000001</v>
      </c>
      <c r="O97" s="160">
        <v>13.712490000000001</v>
      </c>
      <c r="P97" s="199">
        <v>35.54</v>
      </c>
      <c r="Q97" s="161" t="s">
        <v>409</v>
      </c>
      <c r="R97" s="161"/>
      <c r="S97" s="162">
        <v>5715</v>
      </c>
      <c r="T97" s="162" t="s">
        <v>59</v>
      </c>
      <c r="U97" s="199">
        <v>49.26</v>
      </c>
      <c r="V97" s="163" t="s">
        <v>409</v>
      </c>
      <c r="W97" s="160">
        <v>44.76</v>
      </c>
      <c r="X97" s="163" t="s">
        <v>409</v>
      </c>
    </row>
    <row r="98" spans="1:24" s="86" customFormat="1" ht="28.8" x14ac:dyDescent="0.3">
      <c r="A98" s="135" t="s">
        <v>456</v>
      </c>
      <c r="B98" s="135">
        <v>4</v>
      </c>
      <c r="C98" s="47" t="s">
        <v>412</v>
      </c>
      <c r="D98" s="44" t="s">
        <v>26</v>
      </c>
      <c r="E98" s="157">
        <v>5718</v>
      </c>
      <c r="F98" s="157" t="s">
        <v>59</v>
      </c>
      <c r="G98" s="158">
        <v>30</v>
      </c>
      <c r="H98" s="158">
        <v>240</v>
      </c>
      <c r="I98" s="2">
        <v>2</v>
      </c>
      <c r="J98" s="8">
        <v>110242</v>
      </c>
      <c r="K98" s="47" t="s">
        <v>408</v>
      </c>
      <c r="L98" s="159">
        <v>15</v>
      </c>
      <c r="M98" s="197">
        <v>1.6929000000000001</v>
      </c>
      <c r="N98" s="160">
        <f t="shared" si="2"/>
        <v>25.3935</v>
      </c>
      <c r="O98" s="160">
        <v>25.3935</v>
      </c>
      <c r="P98" s="199">
        <v>31.21</v>
      </c>
      <c r="Q98" s="161" t="s">
        <v>409</v>
      </c>
      <c r="R98" s="161"/>
      <c r="S98" s="162">
        <v>5718</v>
      </c>
      <c r="T98" s="162" t="s">
        <v>59</v>
      </c>
      <c r="U98" s="199">
        <v>56.6</v>
      </c>
      <c r="V98" s="163" t="s">
        <v>409</v>
      </c>
      <c r="W98" s="160">
        <v>52.1</v>
      </c>
      <c r="X98" s="163" t="s">
        <v>409</v>
      </c>
    </row>
    <row r="99" spans="1:24" s="86" customFormat="1" ht="28.8" x14ac:dyDescent="0.3">
      <c r="A99" s="135" t="s">
        <v>456</v>
      </c>
      <c r="B99" s="135">
        <v>5</v>
      </c>
      <c r="C99" s="47" t="s">
        <v>413</v>
      </c>
      <c r="D99" s="44" t="s">
        <v>26</v>
      </c>
      <c r="E99" s="157">
        <v>5722</v>
      </c>
      <c r="F99" s="157" t="s">
        <v>59</v>
      </c>
      <c r="G99" s="158">
        <v>30</v>
      </c>
      <c r="H99" s="158">
        <v>262</v>
      </c>
      <c r="I99" s="2">
        <v>1.83</v>
      </c>
      <c r="J99" s="8">
        <v>110242</v>
      </c>
      <c r="K99" s="47" t="s">
        <v>408</v>
      </c>
      <c r="L99" s="159">
        <v>8.11</v>
      </c>
      <c r="M99" s="197">
        <v>1.6929000000000001</v>
      </c>
      <c r="N99" s="160">
        <f t="shared" si="2"/>
        <v>13.729419</v>
      </c>
      <c r="O99" s="160">
        <v>13.729419</v>
      </c>
      <c r="P99" s="199">
        <v>37.14</v>
      </c>
      <c r="Q99" s="161" t="s">
        <v>409</v>
      </c>
      <c r="R99" s="161"/>
      <c r="S99" s="162">
        <v>5722</v>
      </c>
      <c r="T99" s="162" t="s">
        <v>59</v>
      </c>
      <c r="U99" s="199">
        <v>50.86</v>
      </c>
      <c r="V99" s="163" t="s">
        <v>409</v>
      </c>
      <c r="W99" s="160">
        <v>46.36</v>
      </c>
      <c r="X99" s="163" t="s">
        <v>409</v>
      </c>
    </row>
    <row r="100" spans="1:24" s="86" customFormat="1" ht="28.8" x14ac:dyDescent="0.3">
      <c r="A100" s="135" t="s">
        <v>456</v>
      </c>
      <c r="B100" s="135">
        <v>6</v>
      </c>
      <c r="C100" s="47" t="s">
        <v>414</v>
      </c>
      <c r="D100" s="44" t="s">
        <v>26</v>
      </c>
      <c r="E100" s="157">
        <v>5114</v>
      </c>
      <c r="F100" s="157" t="s">
        <v>59</v>
      </c>
      <c r="G100" s="158">
        <v>30</v>
      </c>
      <c r="H100" s="158">
        <v>80</v>
      </c>
      <c r="I100" s="2">
        <v>6</v>
      </c>
      <c r="J100" s="8">
        <v>110242</v>
      </c>
      <c r="K100" s="47" t="s">
        <v>408</v>
      </c>
      <c r="L100" s="159">
        <v>5.12</v>
      </c>
      <c r="M100" s="197">
        <v>1.6929000000000001</v>
      </c>
      <c r="N100" s="160">
        <f t="shared" si="2"/>
        <v>8.6676479999999998</v>
      </c>
      <c r="O100" s="160">
        <v>8.6676479999999998</v>
      </c>
      <c r="P100" s="199">
        <v>46.65</v>
      </c>
      <c r="Q100" s="161" t="s">
        <v>409</v>
      </c>
      <c r="R100" s="161"/>
      <c r="S100" s="162">
        <v>5114</v>
      </c>
      <c r="T100" s="162" t="s">
        <v>59</v>
      </c>
      <c r="U100" s="199">
        <v>55.31</v>
      </c>
      <c r="V100" s="163" t="s">
        <v>409</v>
      </c>
      <c r="W100" s="160">
        <v>50.81</v>
      </c>
      <c r="X100" s="163" t="s">
        <v>409</v>
      </c>
    </row>
    <row r="101" spans="1:24" s="86" customFormat="1" ht="28.8" x14ac:dyDescent="0.3">
      <c r="A101" s="135" t="s">
        <v>456</v>
      </c>
      <c r="B101" s="135">
        <v>7</v>
      </c>
      <c r="C101" s="47" t="s">
        <v>415</v>
      </c>
      <c r="D101" s="44" t="s">
        <v>26</v>
      </c>
      <c r="E101" s="157">
        <v>5283</v>
      </c>
      <c r="F101" s="157" t="s">
        <v>59</v>
      </c>
      <c r="G101" s="158">
        <v>30</v>
      </c>
      <c r="H101" s="158">
        <v>160</v>
      </c>
      <c r="I101" s="2">
        <v>3</v>
      </c>
      <c r="J101" s="8">
        <v>110242</v>
      </c>
      <c r="K101" s="47" t="s">
        <v>408</v>
      </c>
      <c r="L101" s="159">
        <v>3</v>
      </c>
      <c r="M101" s="197">
        <v>1.6929000000000001</v>
      </c>
      <c r="N101" s="160">
        <f t="shared" si="2"/>
        <v>5.0787000000000004</v>
      </c>
      <c r="O101" s="160">
        <v>5.0787000000000004</v>
      </c>
      <c r="P101" s="199">
        <v>41.51</v>
      </c>
      <c r="Q101" s="161" t="s">
        <v>409</v>
      </c>
      <c r="R101" s="161"/>
      <c r="S101" s="162">
        <v>5283</v>
      </c>
      <c r="T101" s="162" t="s">
        <v>59</v>
      </c>
      <c r="U101" s="199">
        <v>46.59</v>
      </c>
      <c r="V101" s="163" t="s">
        <v>409</v>
      </c>
      <c r="W101" s="160">
        <v>42.09</v>
      </c>
      <c r="X101" s="163" t="s">
        <v>409</v>
      </c>
    </row>
    <row r="102" spans="1:24" s="86" customFormat="1" ht="28.8" x14ac:dyDescent="0.3">
      <c r="A102" s="135" t="s">
        <v>456</v>
      </c>
      <c r="B102" s="135">
        <v>8</v>
      </c>
      <c r="C102" s="47" t="s">
        <v>416</v>
      </c>
      <c r="D102" s="44" t="s">
        <v>26</v>
      </c>
      <c r="E102" s="157">
        <v>5756</v>
      </c>
      <c r="F102" s="157" t="s">
        <v>59</v>
      </c>
      <c r="G102" s="158">
        <v>30</v>
      </c>
      <c r="H102" s="158">
        <v>80</v>
      </c>
      <c r="I102" s="2">
        <v>6</v>
      </c>
      <c r="J102" s="8">
        <v>110242</v>
      </c>
      <c r="K102" s="47" t="s">
        <v>408</v>
      </c>
      <c r="L102" s="159">
        <v>5.12</v>
      </c>
      <c r="M102" s="197">
        <v>1.6929000000000001</v>
      </c>
      <c r="N102" s="160">
        <f t="shared" si="2"/>
        <v>8.6676479999999998</v>
      </c>
      <c r="O102" s="160">
        <v>8.6676479999999998</v>
      </c>
      <c r="P102" s="199">
        <v>36.409999999999997</v>
      </c>
      <c r="Q102" s="161" t="s">
        <v>409</v>
      </c>
      <c r="R102" s="161"/>
      <c r="S102" s="162">
        <v>5756</v>
      </c>
      <c r="T102" s="162" t="s">
        <v>59</v>
      </c>
      <c r="U102" s="199">
        <v>45.08</v>
      </c>
      <c r="V102" s="163" t="s">
        <v>409</v>
      </c>
      <c r="W102" s="160">
        <v>40.58</v>
      </c>
      <c r="X102" s="163" t="s">
        <v>409</v>
      </c>
    </row>
    <row r="103" spans="1:24" s="86" customFormat="1" ht="28.8" x14ac:dyDescent="0.3">
      <c r="A103" s="135" t="s">
        <v>456</v>
      </c>
      <c r="B103" s="135">
        <v>9</v>
      </c>
      <c r="C103" s="47" t="s">
        <v>417</v>
      </c>
      <c r="D103" s="44" t="s">
        <v>26</v>
      </c>
      <c r="E103" s="157">
        <v>5757</v>
      </c>
      <c r="F103" s="157" t="s">
        <v>59</v>
      </c>
      <c r="G103" s="158">
        <v>30</v>
      </c>
      <c r="H103" s="158">
        <v>80</v>
      </c>
      <c r="I103" s="2">
        <v>6</v>
      </c>
      <c r="J103" s="8">
        <v>110242</v>
      </c>
      <c r="K103" s="47" t="s">
        <v>408</v>
      </c>
      <c r="L103" s="159">
        <v>7.2</v>
      </c>
      <c r="M103" s="197">
        <v>1.6929000000000001</v>
      </c>
      <c r="N103" s="160">
        <f t="shared" si="2"/>
        <v>12.188880000000001</v>
      </c>
      <c r="O103" s="160">
        <v>12.188880000000001</v>
      </c>
      <c r="P103" s="199">
        <v>32.450000000000003</v>
      </c>
      <c r="Q103" s="161" t="s">
        <v>409</v>
      </c>
      <c r="R103" s="161"/>
      <c r="S103" s="162">
        <v>5757</v>
      </c>
      <c r="T103" s="162" t="s">
        <v>59</v>
      </c>
      <c r="U103" s="199">
        <v>44.64</v>
      </c>
      <c r="V103" s="163" t="s">
        <v>409</v>
      </c>
      <c r="W103" s="160">
        <v>40.14</v>
      </c>
      <c r="X103" s="163" t="s">
        <v>409</v>
      </c>
    </row>
    <row r="104" spans="1:24" s="86" customFormat="1" ht="28.8" x14ac:dyDescent="0.3">
      <c r="A104" s="135" t="s">
        <v>456</v>
      </c>
      <c r="B104" s="135">
        <v>10</v>
      </c>
      <c r="C104" s="47" t="s">
        <v>418</v>
      </c>
      <c r="D104" s="44" t="s">
        <v>26</v>
      </c>
      <c r="E104" s="157">
        <v>5758</v>
      </c>
      <c r="F104" s="157" t="s">
        <v>59</v>
      </c>
      <c r="G104" s="158">
        <v>30</v>
      </c>
      <c r="H104" s="158">
        <v>80</v>
      </c>
      <c r="I104" s="2">
        <v>6</v>
      </c>
      <c r="J104" s="8">
        <v>110242</v>
      </c>
      <c r="K104" s="47" t="s">
        <v>408</v>
      </c>
      <c r="L104" s="159">
        <v>5.08</v>
      </c>
      <c r="M104" s="197">
        <v>1.6929000000000001</v>
      </c>
      <c r="N104" s="160">
        <f t="shared" si="2"/>
        <v>8.5999320000000008</v>
      </c>
      <c r="O104" s="160">
        <v>8.5999320000000008</v>
      </c>
      <c r="P104" s="199">
        <v>34.97</v>
      </c>
      <c r="Q104" s="161" t="s">
        <v>409</v>
      </c>
      <c r="R104" s="161"/>
      <c r="S104" s="162">
        <v>5758</v>
      </c>
      <c r="T104" s="162" t="s">
        <v>59</v>
      </c>
      <c r="U104" s="199">
        <v>43.57</v>
      </c>
      <c r="V104" s="163" t="s">
        <v>409</v>
      </c>
      <c r="W104" s="160">
        <v>39.07</v>
      </c>
      <c r="X104" s="163" t="s">
        <v>409</v>
      </c>
    </row>
    <row r="105" spans="1:24" s="86" customFormat="1" ht="28.8" x14ac:dyDescent="0.3">
      <c r="A105" s="135" t="s">
        <v>456</v>
      </c>
      <c r="B105" s="135">
        <v>11</v>
      </c>
      <c r="C105" s="47" t="s">
        <v>419</v>
      </c>
      <c r="D105" s="44" t="s">
        <v>26</v>
      </c>
      <c r="E105" s="157">
        <v>5759</v>
      </c>
      <c r="F105" s="157" t="s">
        <v>59</v>
      </c>
      <c r="G105" s="158">
        <v>30</v>
      </c>
      <c r="H105" s="158">
        <v>80</v>
      </c>
      <c r="I105" s="2">
        <v>6</v>
      </c>
      <c r="J105" s="8">
        <v>110242</v>
      </c>
      <c r="K105" s="47" t="s">
        <v>408</v>
      </c>
      <c r="L105" s="159">
        <v>7.2</v>
      </c>
      <c r="M105" s="197">
        <v>1.6929000000000001</v>
      </c>
      <c r="N105" s="160">
        <f t="shared" si="2"/>
        <v>12.188880000000001</v>
      </c>
      <c r="O105" s="160">
        <v>12.188880000000001</v>
      </c>
      <c r="P105" s="199">
        <v>32.19</v>
      </c>
      <c r="Q105" s="161" t="s">
        <v>409</v>
      </c>
      <c r="R105" s="161"/>
      <c r="S105" s="162">
        <v>5759</v>
      </c>
      <c r="T105" s="162" t="s">
        <v>59</v>
      </c>
      <c r="U105" s="199">
        <v>44.38</v>
      </c>
      <c r="V105" s="163" t="s">
        <v>409</v>
      </c>
      <c r="W105" s="160">
        <v>39.880000000000003</v>
      </c>
      <c r="X105" s="163" t="s">
        <v>409</v>
      </c>
    </row>
    <row r="106" spans="1:24" s="86" customFormat="1" ht="28.8" x14ac:dyDescent="0.3">
      <c r="A106" s="135" t="s">
        <v>456</v>
      </c>
      <c r="B106" s="135">
        <v>12</v>
      </c>
      <c r="C106" s="47" t="s">
        <v>420</v>
      </c>
      <c r="D106" s="44" t="s">
        <v>26</v>
      </c>
      <c r="E106" s="157">
        <v>5761</v>
      </c>
      <c r="F106" s="157" t="s">
        <v>59</v>
      </c>
      <c r="G106" s="158">
        <v>30</v>
      </c>
      <c r="H106" s="158">
        <v>80</v>
      </c>
      <c r="I106" s="2">
        <v>6</v>
      </c>
      <c r="J106" s="8">
        <v>110242</v>
      </c>
      <c r="K106" s="47" t="s">
        <v>408</v>
      </c>
      <c r="L106" s="159">
        <v>5.0199999999999996</v>
      </c>
      <c r="M106" s="197">
        <v>1.6929000000000001</v>
      </c>
      <c r="N106" s="160">
        <f t="shared" si="2"/>
        <v>8.4983579999999996</v>
      </c>
      <c r="O106" s="160">
        <v>8.4983579999999996</v>
      </c>
      <c r="P106" s="199">
        <v>34.85</v>
      </c>
      <c r="Q106" s="161" t="s">
        <v>409</v>
      </c>
      <c r="R106" s="161"/>
      <c r="S106" s="162">
        <v>5761</v>
      </c>
      <c r="T106" s="162" t="s">
        <v>59</v>
      </c>
      <c r="U106" s="199">
        <v>43.35</v>
      </c>
      <c r="V106" s="163" t="s">
        <v>409</v>
      </c>
      <c r="W106" s="160">
        <v>38.85</v>
      </c>
      <c r="X106" s="163" t="s">
        <v>409</v>
      </c>
    </row>
    <row r="107" spans="1:24" s="86" customFormat="1" ht="28.8" x14ac:dyDescent="0.3">
      <c r="A107" s="135" t="s">
        <v>456</v>
      </c>
      <c r="B107" s="135">
        <v>13</v>
      </c>
      <c r="C107" s="47" t="s">
        <v>421</v>
      </c>
      <c r="D107" s="44" t="s">
        <v>26</v>
      </c>
      <c r="E107" s="157">
        <v>5764</v>
      </c>
      <c r="F107" s="157" t="s">
        <v>59</v>
      </c>
      <c r="G107" s="158">
        <v>30</v>
      </c>
      <c r="H107" s="158">
        <v>80</v>
      </c>
      <c r="I107" s="2">
        <v>6</v>
      </c>
      <c r="J107" s="8">
        <v>110242</v>
      </c>
      <c r="K107" s="47" t="s">
        <v>408</v>
      </c>
      <c r="L107" s="159">
        <v>5.12</v>
      </c>
      <c r="M107" s="197">
        <v>1.6929000000000001</v>
      </c>
      <c r="N107" s="160">
        <f t="shared" si="2"/>
        <v>8.6676479999999998</v>
      </c>
      <c r="O107" s="160">
        <v>8.6676479999999998</v>
      </c>
      <c r="P107" s="199">
        <v>37.92</v>
      </c>
      <c r="Q107" s="161" t="s">
        <v>409</v>
      </c>
      <c r="R107" s="161"/>
      <c r="S107" s="162">
        <v>5764</v>
      </c>
      <c r="T107" s="162" t="s">
        <v>59</v>
      </c>
      <c r="U107" s="199">
        <v>46.59</v>
      </c>
      <c r="V107" s="163" t="s">
        <v>409</v>
      </c>
      <c r="W107" s="160">
        <v>42.09</v>
      </c>
      <c r="X107" s="163" t="s">
        <v>409</v>
      </c>
    </row>
    <row r="108" spans="1:24" s="86" customFormat="1" ht="30" customHeight="1" x14ac:dyDescent="0.3">
      <c r="A108" s="135" t="s">
        <v>456</v>
      </c>
      <c r="B108" s="135">
        <v>14</v>
      </c>
      <c r="C108" s="47" t="s">
        <v>416</v>
      </c>
      <c r="D108" s="44" t="s">
        <v>26</v>
      </c>
      <c r="E108" s="157">
        <v>5765</v>
      </c>
      <c r="F108" s="157" t="s">
        <v>59</v>
      </c>
      <c r="G108" s="158">
        <v>30</v>
      </c>
      <c r="H108" s="158">
        <v>80</v>
      </c>
      <c r="I108" s="2">
        <v>6</v>
      </c>
      <c r="J108" s="8">
        <v>110242</v>
      </c>
      <c r="K108" s="47" t="s">
        <v>408</v>
      </c>
      <c r="L108" s="159">
        <v>5.12</v>
      </c>
      <c r="M108" s="197">
        <v>1.6929000000000001</v>
      </c>
      <c r="N108" s="160">
        <f t="shared" si="2"/>
        <v>8.6676479999999998</v>
      </c>
      <c r="O108" s="160">
        <v>8.6676479999999998</v>
      </c>
      <c r="P108" s="199">
        <v>36.5</v>
      </c>
      <c r="Q108" s="161" t="s">
        <v>409</v>
      </c>
      <c r="R108" s="161"/>
      <c r="S108" s="162">
        <v>5765</v>
      </c>
      <c r="T108" s="162" t="s">
        <v>59</v>
      </c>
      <c r="U108" s="199">
        <v>45.16</v>
      </c>
      <c r="V108" s="163" t="s">
        <v>409</v>
      </c>
      <c r="W108" s="160">
        <v>40.659999999999997</v>
      </c>
      <c r="X108" s="163" t="s">
        <v>409</v>
      </c>
    </row>
    <row r="109" spans="1:24" s="86" customFormat="1" ht="30" customHeight="1" x14ac:dyDescent="0.3">
      <c r="A109" s="135" t="s">
        <v>456</v>
      </c>
      <c r="B109" s="135">
        <v>15</v>
      </c>
      <c r="C109" s="47" t="s">
        <v>422</v>
      </c>
      <c r="D109" s="44" t="s">
        <v>26</v>
      </c>
      <c r="E109" s="157">
        <v>5767</v>
      </c>
      <c r="F109" s="157" t="s">
        <v>59</v>
      </c>
      <c r="G109" s="158">
        <v>30</v>
      </c>
      <c r="H109" s="158">
        <v>80</v>
      </c>
      <c r="I109" s="2">
        <v>6</v>
      </c>
      <c r="J109" s="8">
        <v>110242</v>
      </c>
      <c r="K109" s="47" t="s">
        <v>408</v>
      </c>
      <c r="L109" s="159">
        <v>5.12</v>
      </c>
      <c r="M109" s="197">
        <v>1.6929000000000001</v>
      </c>
      <c r="N109" s="160">
        <f t="shared" si="2"/>
        <v>8.6676479999999998</v>
      </c>
      <c r="O109" s="160">
        <v>8.6676479999999998</v>
      </c>
      <c r="P109" s="199">
        <v>36.96</v>
      </c>
      <c r="Q109" s="161" t="s">
        <v>409</v>
      </c>
      <c r="R109" s="161"/>
      <c r="S109" s="162">
        <v>5767</v>
      </c>
      <c r="T109" s="162" t="s">
        <v>59</v>
      </c>
      <c r="U109" s="199">
        <v>45.63</v>
      </c>
      <c r="V109" s="163" t="s">
        <v>409</v>
      </c>
      <c r="W109" s="160">
        <v>41.13</v>
      </c>
      <c r="X109" s="163" t="s">
        <v>409</v>
      </c>
    </row>
    <row r="110" spans="1:24" s="86" customFormat="1" ht="30" customHeight="1" x14ac:dyDescent="0.3">
      <c r="A110" s="135" t="s">
        <v>456</v>
      </c>
      <c r="B110" s="135">
        <v>16</v>
      </c>
      <c r="C110" s="47" t="s">
        <v>423</v>
      </c>
      <c r="D110" s="44" t="s">
        <v>26</v>
      </c>
      <c r="E110" s="157">
        <v>5768</v>
      </c>
      <c r="F110" s="157" t="s">
        <v>59</v>
      </c>
      <c r="G110" s="158">
        <v>30</v>
      </c>
      <c r="H110" s="158">
        <v>80</v>
      </c>
      <c r="I110" s="2">
        <v>6</v>
      </c>
      <c r="J110" s="8">
        <v>110242</v>
      </c>
      <c r="K110" s="47" t="s">
        <v>408</v>
      </c>
      <c r="L110" s="159">
        <v>7.2</v>
      </c>
      <c r="M110" s="197">
        <v>1.6929000000000001</v>
      </c>
      <c r="N110" s="160">
        <f t="shared" si="2"/>
        <v>12.188880000000001</v>
      </c>
      <c r="O110" s="160">
        <v>12.188880000000001</v>
      </c>
      <c r="P110" s="199">
        <v>34.24</v>
      </c>
      <c r="Q110" s="161" t="s">
        <v>409</v>
      </c>
      <c r="R110" s="161"/>
      <c r="S110" s="162">
        <v>5768</v>
      </c>
      <c r="T110" s="162" t="s">
        <v>59</v>
      </c>
      <c r="U110" s="199">
        <v>46.43</v>
      </c>
      <c r="V110" s="163" t="s">
        <v>409</v>
      </c>
      <c r="W110" s="160">
        <v>41.93</v>
      </c>
      <c r="X110" s="163" t="s">
        <v>409</v>
      </c>
    </row>
    <row r="111" spans="1:24" s="86" customFormat="1" ht="30" customHeight="1" x14ac:dyDescent="0.3">
      <c r="A111" s="135" t="s">
        <v>456</v>
      </c>
      <c r="B111" s="135">
        <v>17</v>
      </c>
      <c r="C111" s="47" t="s">
        <v>423</v>
      </c>
      <c r="D111" s="44" t="s">
        <v>26</v>
      </c>
      <c r="E111" s="157">
        <v>5769</v>
      </c>
      <c r="F111" s="157" t="s">
        <v>59</v>
      </c>
      <c r="G111" s="158">
        <v>30</v>
      </c>
      <c r="H111" s="158">
        <v>80</v>
      </c>
      <c r="I111" s="2">
        <v>6</v>
      </c>
      <c r="J111" s="8">
        <v>110242</v>
      </c>
      <c r="K111" s="47" t="s">
        <v>408</v>
      </c>
      <c r="L111" s="159">
        <v>7.2</v>
      </c>
      <c r="M111" s="197">
        <v>1.6929000000000001</v>
      </c>
      <c r="N111" s="160">
        <f t="shared" si="2"/>
        <v>12.188880000000001</v>
      </c>
      <c r="O111" s="160">
        <v>12.188880000000001</v>
      </c>
      <c r="P111" s="199">
        <v>34.369999999999997</v>
      </c>
      <c r="Q111" s="161" t="s">
        <v>409</v>
      </c>
      <c r="R111" s="161"/>
      <c r="S111" s="162">
        <v>5769</v>
      </c>
      <c r="T111" s="162" t="s">
        <v>59</v>
      </c>
      <c r="U111" s="199">
        <v>46.56</v>
      </c>
      <c r="V111" s="163" t="s">
        <v>409</v>
      </c>
      <c r="W111" s="160">
        <v>42.06</v>
      </c>
      <c r="X111" s="163" t="s">
        <v>409</v>
      </c>
    </row>
    <row r="112" spans="1:24" s="86" customFormat="1" ht="30" customHeight="1" x14ac:dyDescent="0.3">
      <c r="A112" s="135" t="s">
        <v>456</v>
      </c>
      <c r="B112" s="135">
        <v>18</v>
      </c>
      <c r="C112" s="47" t="s">
        <v>424</v>
      </c>
      <c r="D112" s="44" t="s">
        <v>26</v>
      </c>
      <c r="E112" s="157">
        <v>5781</v>
      </c>
      <c r="F112" s="157" t="s">
        <v>59</v>
      </c>
      <c r="G112" s="158">
        <v>11.25</v>
      </c>
      <c r="H112" s="158">
        <v>30</v>
      </c>
      <c r="I112" s="2">
        <v>6</v>
      </c>
      <c r="J112" s="8">
        <v>110242</v>
      </c>
      <c r="K112" s="47" t="s">
        <v>408</v>
      </c>
      <c r="L112" s="159">
        <v>1.92</v>
      </c>
      <c r="M112" s="197">
        <v>1.6929000000000001</v>
      </c>
      <c r="N112" s="160">
        <f t="shared" si="2"/>
        <v>3.2503679999999999</v>
      </c>
      <c r="O112" s="160">
        <v>3.2503679999999999</v>
      </c>
      <c r="P112" s="199">
        <v>24.79</v>
      </c>
      <c r="Q112" s="161" t="s">
        <v>409</v>
      </c>
      <c r="R112" s="161"/>
      <c r="S112" s="162">
        <v>5781</v>
      </c>
      <c r="T112" s="162" t="s">
        <v>59</v>
      </c>
      <c r="U112" s="199">
        <v>28.04</v>
      </c>
      <c r="V112" s="163" t="s">
        <v>409</v>
      </c>
      <c r="W112" s="160">
        <v>23.54</v>
      </c>
      <c r="X112" s="163" t="s">
        <v>409</v>
      </c>
    </row>
    <row r="113" spans="1:24" s="86" customFormat="1" ht="30" customHeight="1" x14ac:dyDescent="0.3">
      <c r="A113" s="135" t="s">
        <v>456</v>
      </c>
      <c r="B113" s="135">
        <v>19</v>
      </c>
      <c r="C113" s="47" t="s">
        <v>425</v>
      </c>
      <c r="D113" s="44" t="s">
        <v>26</v>
      </c>
      <c r="E113" s="157">
        <v>5825</v>
      </c>
      <c r="F113" s="157" t="s">
        <v>59</v>
      </c>
      <c r="G113" s="158">
        <v>30</v>
      </c>
      <c r="H113" s="158">
        <v>160</v>
      </c>
      <c r="I113" s="2">
        <v>3</v>
      </c>
      <c r="J113" s="8">
        <v>110242</v>
      </c>
      <c r="K113" s="47" t="s">
        <v>408</v>
      </c>
      <c r="L113" s="159">
        <v>1.44</v>
      </c>
      <c r="M113" s="197">
        <v>1.6929000000000001</v>
      </c>
      <c r="N113" s="160">
        <f t="shared" si="2"/>
        <v>2.4377759999999999</v>
      </c>
      <c r="O113" s="160">
        <v>2.4377759999999999</v>
      </c>
      <c r="P113" s="199">
        <v>71</v>
      </c>
      <c r="Q113" s="161" t="s">
        <v>409</v>
      </c>
      <c r="R113" s="161"/>
      <c r="S113" s="162">
        <v>5825</v>
      </c>
      <c r="T113" s="162" t="s">
        <v>59</v>
      </c>
      <c r="U113" s="199">
        <v>73.44</v>
      </c>
      <c r="V113" s="163" t="s">
        <v>409</v>
      </c>
      <c r="W113" s="160">
        <v>68.94</v>
      </c>
      <c r="X113" s="163" t="s">
        <v>409</v>
      </c>
    </row>
    <row r="114" spans="1:24" s="86" customFormat="1" ht="30" customHeight="1" x14ac:dyDescent="0.3">
      <c r="A114" s="135" t="s">
        <v>456</v>
      </c>
      <c r="B114" s="135">
        <v>20</v>
      </c>
      <c r="C114" s="47" t="s">
        <v>426</v>
      </c>
      <c r="D114" s="44" t="s">
        <v>26</v>
      </c>
      <c r="E114" s="157">
        <v>5826</v>
      </c>
      <c r="F114" s="157" t="s">
        <v>59</v>
      </c>
      <c r="G114" s="158">
        <v>31</v>
      </c>
      <c r="H114" s="158">
        <v>160</v>
      </c>
      <c r="I114" s="2">
        <v>3.1</v>
      </c>
      <c r="J114" s="8">
        <v>110242</v>
      </c>
      <c r="K114" s="47" t="s">
        <v>408</v>
      </c>
      <c r="L114" s="159">
        <v>1.24</v>
      </c>
      <c r="M114" s="197">
        <v>1.6929000000000001</v>
      </c>
      <c r="N114" s="160">
        <f t="shared" si="2"/>
        <v>2.0991960000000001</v>
      </c>
      <c r="O114" s="160">
        <v>2.0991960000000001</v>
      </c>
      <c r="P114" s="199">
        <v>71</v>
      </c>
      <c r="Q114" s="161" t="s">
        <v>409</v>
      </c>
      <c r="R114" s="161"/>
      <c r="S114" s="162">
        <v>5826</v>
      </c>
      <c r="T114" s="162" t="s">
        <v>59</v>
      </c>
      <c r="U114" s="199">
        <v>73.099999999999994</v>
      </c>
      <c r="V114" s="163" t="s">
        <v>409</v>
      </c>
      <c r="W114" s="160">
        <v>68.599999999999994</v>
      </c>
      <c r="X114" s="163" t="s">
        <v>409</v>
      </c>
    </row>
    <row r="115" spans="1:24" s="86" customFormat="1" ht="30" customHeight="1" x14ac:dyDescent="0.3">
      <c r="A115" s="135" t="s">
        <v>456</v>
      </c>
      <c r="B115" s="135">
        <v>21</v>
      </c>
      <c r="C115" s="47" t="s">
        <v>427</v>
      </c>
      <c r="D115" s="44" t="s">
        <v>26</v>
      </c>
      <c r="E115" s="157">
        <v>5832</v>
      </c>
      <c r="F115" s="157" t="s">
        <v>59</v>
      </c>
      <c r="G115" s="158">
        <v>30</v>
      </c>
      <c r="H115" s="158">
        <v>83</v>
      </c>
      <c r="I115" s="2">
        <v>5.8</v>
      </c>
      <c r="J115" s="8">
        <v>110242</v>
      </c>
      <c r="K115" s="47" t="s">
        <v>408</v>
      </c>
      <c r="L115" s="159">
        <v>3.38</v>
      </c>
      <c r="M115" s="197">
        <v>1.6929000000000001</v>
      </c>
      <c r="N115" s="160">
        <f t="shared" si="2"/>
        <v>5.7220019999999998</v>
      </c>
      <c r="O115" s="160">
        <v>5.7220019999999998</v>
      </c>
      <c r="P115" s="199">
        <v>65.790000000000006</v>
      </c>
      <c r="Q115" s="161" t="s">
        <v>409</v>
      </c>
      <c r="R115" s="161"/>
      <c r="S115" s="162">
        <v>5832</v>
      </c>
      <c r="T115" s="162" t="s">
        <v>59</v>
      </c>
      <c r="U115" s="199">
        <v>71.510000000000005</v>
      </c>
      <c r="V115" s="163" t="s">
        <v>409</v>
      </c>
      <c r="W115" s="160">
        <v>67.010000000000005</v>
      </c>
      <c r="X115" s="163" t="s">
        <v>409</v>
      </c>
    </row>
    <row r="116" spans="1:24" s="86" customFormat="1" ht="30" customHeight="1" x14ac:dyDescent="0.3">
      <c r="A116" s="135" t="s">
        <v>456</v>
      </c>
      <c r="B116" s="135">
        <v>22</v>
      </c>
      <c r="C116" s="47" t="s">
        <v>428</v>
      </c>
      <c r="D116" s="44" t="s">
        <v>46</v>
      </c>
      <c r="E116" s="157" t="s">
        <v>429</v>
      </c>
      <c r="F116" s="157" t="s">
        <v>59</v>
      </c>
      <c r="G116" s="158">
        <v>30</v>
      </c>
      <c r="H116" s="158">
        <v>228</v>
      </c>
      <c r="I116" s="2">
        <v>2.1</v>
      </c>
      <c r="J116" s="8">
        <v>100154</v>
      </c>
      <c r="K116" s="47" t="s">
        <v>430</v>
      </c>
      <c r="L116" s="159">
        <v>43.88</v>
      </c>
      <c r="M116" s="197">
        <v>2.1943000000000001</v>
      </c>
      <c r="N116" s="160">
        <f t="shared" si="2"/>
        <v>96.28588400000001</v>
      </c>
      <c r="O116" s="160" t="s">
        <v>90</v>
      </c>
      <c r="P116" s="199">
        <v>25.46</v>
      </c>
      <c r="Q116" s="161" t="s">
        <v>409</v>
      </c>
      <c r="R116" s="161"/>
      <c r="S116" s="162" t="s">
        <v>431</v>
      </c>
      <c r="T116" s="162" t="s">
        <v>59</v>
      </c>
      <c r="U116" s="199">
        <v>118.95</v>
      </c>
      <c r="V116" s="163" t="s">
        <v>409</v>
      </c>
      <c r="W116" s="160">
        <v>114.45</v>
      </c>
      <c r="X116" s="163" t="s">
        <v>409</v>
      </c>
    </row>
    <row r="117" spans="1:24" s="86" customFormat="1" ht="30" customHeight="1" x14ac:dyDescent="0.3">
      <c r="A117" s="135" t="s">
        <v>456</v>
      </c>
      <c r="B117" s="135">
        <v>23</v>
      </c>
      <c r="C117" s="47" t="s">
        <v>432</v>
      </c>
      <c r="D117" s="44" t="s">
        <v>46</v>
      </c>
      <c r="E117" s="157" t="s">
        <v>433</v>
      </c>
      <c r="F117" s="157" t="s">
        <v>59</v>
      </c>
      <c r="G117" s="158">
        <v>30</v>
      </c>
      <c r="H117" s="158">
        <v>158</v>
      </c>
      <c r="I117" s="2">
        <v>3.03</v>
      </c>
      <c r="J117" s="8">
        <v>100154</v>
      </c>
      <c r="K117" s="47" t="s">
        <v>430</v>
      </c>
      <c r="L117" s="159">
        <v>13.01</v>
      </c>
      <c r="M117" s="197">
        <v>2.1943000000000001</v>
      </c>
      <c r="N117" s="160">
        <f t="shared" si="2"/>
        <v>28.547843</v>
      </c>
      <c r="O117" s="160" t="s">
        <v>90</v>
      </c>
      <c r="P117" s="199">
        <v>28.75</v>
      </c>
      <c r="Q117" s="161" t="s">
        <v>409</v>
      </c>
      <c r="R117" s="161"/>
      <c r="S117" s="162" t="s">
        <v>434</v>
      </c>
      <c r="T117" s="162" t="s">
        <v>59</v>
      </c>
      <c r="U117" s="199">
        <v>57.3</v>
      </c>
      <c r="V117" s="163" t="s">
        <v>409</v>
      </c>
      <c r="W117" s="160">
        <v>52.8</v>
      </c>
      <c r="X117" s="163" t="s">
        <v>409</v>
      </c>
    </row>
    <row r="118" spans="1:24" s="86" customFormat="1" ht="30" customHeight="1" x14ac:dyDescent="0.3">
      <c r="A118" s="135" t="s">
        <v>456</v>
      </c>
      <c r="B118" s="135">
        <v>24</v>
      </c>
      <c r="C118" s="47" t="s">
        <v>435</v>
      </c>
      <c r="D118" s="44" t="s">
        <v>46</v>
      </c>
      <c r="E118" s="157" t="s">
        <v>436</v>
      </c>
      <c r="F118" s="157" t="s">
        <v>59</v>
      </c>
      <c r="G118" s="158">
        <v>30</v>
      </c>
      <c r="H118" s="158">
        <v>120</v>
      </c>
      <c r="I118" s="2">
        <v>4</v>
      </c>
      <c r="J118" s="8">
        <v>100154</v>
      </c>
      <c r="K118" s="47" t="s">
        <v>430</v>
      </c>
      <c r="L118" s="159">
        <v>16.489999999999998</v>
      </c>
      <c r="M118" s="197">
        <v>2.1943000000000001</v>
      </c>
      <c r="N118" s="160">
        <f t="shared" si="2"/>
        <v>36.184007000000001</v>
      </c>
      <c r="O118" s="160" t="s">
        <v>90</v>
      </c>
      <c r="P118" s="199">
        <v>28.5</v>
      </c>
      <c r="Q118" s="161" t="s">
        <v>409</v>
      </c>
      <c r="R118" s="161"/>
      <c r="S118" s="162" t="s">
        <v>437</v>
      </c>
      <c r="T118" s="162" t="s">
        <v>59</v>
      </c>
      <c r="U118" s="199">
        <v>76.8</v>
      </c>
      <c r="V118" s="163" t="s">
        <v>409</v>
      </c>
      <c r="W118" s="160">
        <v>72.3</v>
      </c>
      <c r="X118" s="163" t="s">
        <v>409</v>
      </c>
    </row>
    <row r="119" spans="1:24" s="86" customFormat="1" ht="30" customHeight="1" x14ac:dyDescent="0.3">
      <c r="A119" s="135" t="s">
        <v>456</v>
      </c>
      <c r="B119" s="135">
        <v>25</v>
      </c>
      <c r="C119" s="47" t="s">
        <v>438</v>
      </c>
      <c r="D119" s="44" t="s">
        <v>49</v>
      </c>
      <c r="E119" s="157" t="s">
        <v>439</v>
      </c>
      <c r="F119" s="157" t="s">
        <v>59</v>
      </c>
      <c r="G119" s="158">
        <v>30</v>
      </c>
      <c r="H119" s="158">
        <v>120</v>
      </c>
      <c r="I119" s="2">
        <v>4</v>
      </c>
      <c r="J119" s="8">
        <v>100193</v>
      </c>
      <c r="K119" s="47" t="s">
        <v>440</v>
      </c>
      <c r="L119" s="159">
        <v>19.71</v>
      </c>
      <c r="M119" s="197">
        <v>0.94520000000000004</v>
      </c>
      <c r="N119" s="160">
        <f t="shared" si="2"/>
        <v>18.629892000000002</v>
      </c>
      <c r="O119" s="160" t="s">
        <v>90</v>
      </c>
      <c r="P119" s="199">
        <v>34.334000000000003</v>
      </c>
      <c r="Q119" s="161" t="s">
        <v>409</v>
      </c>
      <c r="R119" s="161"/>
      <c r="S119" s="162" t="s">
        <v>441</v>
      </c>
      <c r="T119" s="162" t="s">
        <v>59</v>
      </c>
      <c r="U119" s="199">
        <v>71.531999999999996</v>
      </c>
      <c r="V119" s="163" t="s">
        <v>409</v>
      </c>
      <c r="W119" s="160">
        <v>66.031999999999996</v>
      </c>
      <c r="X119" s="163" t="s">
        <v>409</v>
      </c>
    </row>
    <row r="120" spans="1:24" s="86" customFormat="1" ht="30" customHeight="1" x14ac:dyDescent="0.3">
      <c r="A120" s="135" t="s">
        <v>456</v>
      </c>
      <c r="B120" s="135">
        <v>26</v>
      </c>
      <c r="C120" s="47" t="s">
        <v>442</v>
      </c>
      <c r="D120" s="44" t="s">
        <v>48</v>
      </c>
      <c r="E120" s="157" t="s">
        <v>443</v>
      </c>
      <c r="F120" s="157" t="s">
        <v>59</v>
      </c>
      <c r="G120" s="158">
        <v>30</v>
      </c>
      <c r="H120" s="158">
        <v>119</v>
      </c>
      <c r="I120" s="2">
        <v>4.0199999999999996</v>
      </c>
      <c r="J120" s="8">
        <v>100883</v>
      </c>
      <c r="K120" s="47" t="s">
        <v>444</v>
      </c>
      <c r="L120" s="159">
        <v>17.04</v>
      </c>
      <c r="M120" s="197">
        <v>1.3734</v>
      </c>
      <c r="N120" s="160">
        <f t="shared" si="2"/>
        <v>23.402735999999997</v>
      </c>
      <c r="O120" s="160">
        <v>23.4</v>
      </c>
      <c r="P120" s="199">
        <v>55.4</v>
      </c>
      <c r="Q120" s="161" t="s">
        <v>409</v>
      </c>
      <c r="R120" s="161"/>
      <c r="S120" s="162">
        <v>5090</v>
      </c>
      <c r="T120" s="162" t="s">
        <v>59</v>
      </c>
      <c r="U120" s="199">
        <v>76.83</v>
      </c>
      <c r="V120" s="163" t="s">
        <v>409</v>
      </c>
      <c r="W120" s="160">
        <v>72.33</v>
      </c>
      <c r="X120" s="163" t="s">
        <v>409</v>
      </c>
    </row>
    <row r="121" spans="1:24" s="86" customFormat="1" ht="30" customHeight="1" x14ac:dyDescent="0.3">
      <c r="A121" s="135" t="s">
        <v>456</v>
      </c>
      <c r="B121" s="135">
        <v>27</v>
      </c>
      <c r="C121" s="47" t="s">
        <v>445</v>
      </c>
      <c r="D121" s="44" t="s">
        <v>26</v>
      </c>
      <c r="E121" s="157" t="s">
        <v>446</v>
      </c>
      <c r="F121" s="157" t="s">
        <v>59</v>
      </c>
      <c r="G121" s="158">
        <v>30</v>
      </c>
      <c r="H121" s="158">
        <v>268</v>
      </c>
      <c r="I121" s="2">
        <v>1.79</v>
      </c>
      <c r="J121" s="8">
        <v>110242</v>
      </c>
      <c r="K121" s="47" t="s">
        <v>408</v>
      </c>
      <c r="L121" s="159">
        <v>15</v>
      </c>
      <c r="M121" s="197">
        <v>1.6929000000000001</v>
      </c>
      <c r="N121" s="160">
        <f t="shared" si="2"/>
        <v>25.3935</v>
      </c>
      <c r="O121" s="160">
        <v>25.39</v>
      </c>
      <c r="P121" s="199">
        <v>30.74</v>
      </c>
      <c r="Q121" s="161" t="s">
        <v>409</v>
      </c>
      <c r="R121" s="161"/>
      <c r="S121" s="162">
        <v>5730</v>
      </c>
      <c r="T121" s="162" t="s">
        <v>59</v>
      </c>
      <c r="U121" s="199">
        <v>56.13</v>
      </c>
      <c r="V121" s="163" t="s">
        <v>409</v>
      </c>
      <c r="W121" s="160">
        <v>51.63</v>
      </c>
      <c r="X121" s="163" t="s">
        <v>409</v>
      </c>
    </row>
    <row r="122" spans="1:24" s="86" customFormat="1" ht="30" customHeight="1" x14ac:dyDescent="0.3">
      <c r="A122" s="135" t="s">
        <v>456</v>
      </c>
      <c r="B122" s="135">
        <v>28</v>
      </c>
      <c r="C122" s="44" t="s">
        <v>447</v>
      </c>
      <c r="D122" s="44" t="s">
        <v>46</v>
      </c>
      <c r="E122" s="3" t="s">
        <v>448</v>
      </c>
      <c r="F122" s="157" t="s">
        <v>59</v>
      </c>
      <c r="G122" s="158">
        <v>30</v>
      </c>
      <c r="H122" s="158">
        <v>92</v>
      </c>
      <c r="I122" s="2">
        <v>5.2</v>
      </c>
      <c r="J122" s="8">
        <v>100154</v>
      </c>
      <c r="K122" s="47" t="s">
        <v>430</v>
      </c>
      <c r="L122" s="164">
        <v>16.420000000000002</v>
      </c>
      <c r="M122" s="197">
        <v>2.1943000000000001</v>
      </c>
      <c r="N122" s="160">
        <f t="shared" si="2"/>
        <v>36.030406000000006</v>
      </c>
      <c r="O122" s="136" t="s">
        <v>90</v>
      </c>
      <c r="P122" s="136">
        <v>31</v>
      </c>
      <c r="Q122" s="161" t="s">
        <v>409</v>
      </c>
      <c r="R122" s="41"/>
      <c r="S122" s="42" t="s">
        <v>449</v>
      </c>
      <c r="T122" s="162" t="s">
        <v>59</v>
      </c>
      <c r="U122" s="137">
        <v>67.03</v>
      </c>
      <c r="V122" s="163" t="s">
        <v>409</v>
      </c>
      <c r="W122" s="137">
        <v>62.53</v>
      </c>
      <c r="X122" s="163" t="s">
        <v>409</v>
      </c>
    </row>
    <row r="123" spans="1:24" s="86" customFormat="1" ht="30" customHeight="1" x14ac:dyDescent="0.3">
      <c r="A123" s="135" t="s">
        <v>456</v>
      </c>
      <c r="B123" s="135">
        <v>29</v>
      </c>
      <c r="C123" s="44" t="s">
        <v>450</v>
      </c>
      <c r="D123" s="44" t="s">
        <v>48</v>
      </c>
      <c r="E123" s="3" t="s">
        <v>451</v>
      </c>
      <c r="F123" s="157" t="s">
        <v>59</v>
      </c>
      <c r="G123" s="158">
        <v>30</v>
      </c>
      <c r="H123" s="158">
        <v>134</v>
      </c>
      <c r="I123" s="2">
        <v>3.58</v>
      </c>
      <c r="J123" s="8">
        <v>100883</v>
      </c>
      <c r="K123" s="47" t="s">
        <v>444</v>
      </c>
      <c r="L123" s="164">
        <v>24</v>
      </c>
      <c r="M123" s="197">
        <v>1.3734</v>
      </c>
      <c r="N123" s="160">
        <f t="shared" si="2"/>
        <v>32.961599999999997</v>
      </c>
      <c r="O123" s="136">
        <v>32.96</v>
      </c>
      <c r="P123" s="136">
        <v>44.64</v>
      </c>
      <c r="Q123" s="161" t="s">
        <v>409</v>
      </c>
      <c r="R123" s="41"/>
      <c r="S123" s="42">
        <v>5116</v>
      </c>
      <c r="T123" s="162" t="s">
        <v>59</v>
      </c>
      <c r="U123" s="137">
        <v>77.599999999999994</v>
      </c>
      <c r="V123" s="163" t="s">
        <v>409</v>
      </c>
      <c r="W123" s="137">
        <v>73.099999999999994</v>
      </c>
      <c r="X123" s="163" t="s">
        <v>409</v>
      </c>
    </row>
    <row r="124" spans="1:24" s="86" customFormat="1" ht="30" customHeight="1" x14ac:dyDescent="0.3">
      <c r="A124" s="135" t="s">
        <v>456</v>
      </c>
      <c r="B124" s="135">
        <v>30</v>
      </c>
      <c r="C124" s="44" t="s">
        <v>452</v>
      </c>
      <c r="D124" s="44" t="s">
        <v>48</v>
      </c>
      <c r="E124" s="3" t="s">
        <v>453</v>
      </c>
      <c r="F124" s="3" t="s">
        <v>59</v>
      </c>
      <c r="G124" s="158">
        <v>30</v>
      </c>
      <c r="H124" s="158">
        <v>134</v>
      </c>
      <c r="I124" s="2">
        <v>3.58</v>
      </c>
      <c r="J124" s="8">
        <v>100883</v>
      </c>
      <c r="K124" s="44" t="s">
        <v>444</v>
      </c>
      <c r="L124" s="164">
        <v>24</v>
      </c>
      <c r="M124" s="136">
        <v>1.3734</v>
      </c>
      <c r="N124" s="137">
        <f t="shared" si="2"/>
        <v>32.961599999999997</v>
      </c>
      <c r="O124" s="136">
        <v>32.96</v>
      </c>
      <c r="P124" s="136">
        <v>31</v>
      </c>
      <c r="Q124" s="41" t="s">
        <v>409</v>
      </c>
      <c r="R124" s="41"/>
      <c r="S124" s="53">
        <v>5221</v>
      </c>
      <c r="T124" s="53" t="s">
        <v>59</v>
      </c>
      <c r="U124" s="137">
        <v>63.96</v>
      </c>
      <c r="V124" s="42" t="s">
        <v>409</v>
      </c>
      <c r="W124" s="137">
        <v>59.46</v>
      </c>
      <c r="X124" s="42" t="s">
        <v>409</v>
      </c>
    </row>
    <row r="125" spans="1:24" s="86" customFormat="1" ht="30" customHeight="1" x14ac:dyDescent="0.3">
      <c r="A125" s="135" t="s">
        <v>456</v>
      </c>
      <c r="B125" s="135">
        <v>31</v>
      </c>
      <c r="C125" s="44" t="s">
        <v>454</v>
      </c>
      <c r="D125" s="44" t="s">
        <v>48</v>
      </c>
      <c r="E125" s="3" t="s">
        <v>455</v>
      </c>
      <c r="F125" s="3" t="s">
        <v>59</v>
      </c>
      <c r="G125" s="158">
        <v>30</v>
      </c>
      <c r="H125" s="158">
        <v>139</v>
      </c>
      <c r="I125" s="2">
        <v>3.45</v>
      </c>
      <c r="J125" s="8">
        <v>100883</v>
      </c>
      <c r="K125" s="44" t="s">
        <v>444</v>
      </c>
      <c r="L125" s="164">
        <v>24.91</v>
      </c>
      <c r="M125" s="136">
        <v>1.3734</v>
      </c>
      <c r="N125" s="137">
        <f t="shared" si="2"/>
        <v>34.211393999999999</v>
      </c>
      <c r="O125" s="136">
        <v>34.21</v>
      </c>
      <c r="P125" s="136">
        <v>31</v>
      </c>
      <c r="Q125" s="41" t="s">
        <v>409</v>
      </c>
      <c r="R125" s="41"/>
      <c r="S125" s="53">
        <v>5202</v>
      </c>
      <c r="T125" s="53" t="s">
        <v>59</v>
      </c>
      <c r="U125" s="137">
        <v>65.209999999999994</v>
      </c>
      <c r="V125" s="42" t="s">
        <v>409</v>
      </c>
      <c r="W125" s="137">
        <v>60.71</v>
      </c>
      <c r="X125" s="42" t="s">
        <v>409</v>
      </c>
    </row>
    <row r="126" spans="1:24" s="86" customFormat="1" ht="30" customHeight="1" x14ac:dyDescent="0.3">
      <c r="A126" s="135" t="s">
        <v>372</v>
      </c>
      <c r="B126" s="135">
        <v>1</v>
      </c>
      <c r="C126" s="165" t="s">
        <v>373</v>
      </c>
      <c r="D126" s="44" t="s">
        <v>24</v>
      </c>
      <c r="E126" s="3" t="s">
        <v>374</v>
      </c>
      <c r="F126" s="3" t="s">
        <v>59</v>
      </c>
      <c r="G126" s="1">
        <v>31.2</v>
      </c>
      <c r="H126" s="2">
        <v>63</v>
      </c>
      <c r="I126" s="2">
        <v>6.25</v>
      </c>
      <c r="J126" s="8">
        <v>110254</v>
      </c>
      <c r="K126" s="64" t="s">
        <v>375</v>
      </c>
      <c r="L126" s="187">
        <v>2.72</v>
      </c>
      <c r="M126" s="136">
        <v>1.6929000000000001</v>
      </c>
      <c r="N126" s="137">
        <v>4.5999999999999996</v>
      </c>
      <c r="O126" s="136">
        <v>4.5999999999999996</v>
      </c>
      <c r="P126" s="136"/>
      <c r="Q126" s="41" t="s">
        <v>376</v>
      </c>
      <c r="R126" s="41"/>
      <c r="S126" s="42">
        <v>76001</v>
      </c>
      <c r="T126" s="42" t="s">
        <v>59</v>
      </c>
      <c r="U126" s="188">
        <v>57.75</v>
      </c>
      <c r="V126" s="42" t="s">
        <v>376</v>
      </c>
      <c r="W126" s="137">
        <v>56.7</v>
      </c>
      <c r="X126" s="42" t="s">
        <v>377</v>
      </c>
    </row>
    <row r="127" spans="1:24" s="86" customFormat="1" ht="30" customHeight="1" x14ac:dyDescent="0.3">
      <c r="A127" s="135" t="s">
        <v>372</v>
      </c>
      <c r="B127" s="135">
        <v>2</v>
      </c>
      <c r="C127" s="44" t="s">
        <v>378</v>
      </c>
      <c r="D127" s="44" t="s">
        <v>23</v>
      </c>
      <c r="E127" s="3" t="s">
        <v>379</v>
      </c>
      <c r="F127" s="3" t="s">
        <v>59</v>
      </c>
      <c r="G127" s="1">
        <v>5.0999999999999996</v>
      </c>
      <c r="H127" s="2">
        <v>24</v>
      </c>
      <c r="I127" s="2">
        <v>3.4</v>
      </c>
      <c r="J127" s="8">
        <v>110254</v>
      </c>
      <c r="K127" s="64" t="s">
        <v>375</v>
      </c>
      <c r="L127" s="187">
        <v>0.71</v>
      </c>
      <c r="M127" s="136">
        <v>1.6929000000000001</v>
      </c>
      <c r="N127" s="137">
        <v>1.2</v>
      </c>
      <c r="O127" s="136">
        <v>1.2</v>
      </c>
      <c r="P127" s="136"/>
      <c r="Q127" s="41" t="s">
        <v>376</v>
      </c>
      <c r="R127" s="41"/>
      <c r="S127" s="42">
        <v>26028</v>
      </c>
      <c r="T127" s="42" t="s">
        <v>59</v>
      </c>
      <c r="U127" s="188">
        <v>14.52</v>
      </c>
      <c r="V127" s="41" t="s">
        <v>376</v>
      </c>
      <c r="W127" s="137">
        <v>14.28</v>
      </c>
      <c r="X127" s="42" t="s">
        <v>377</v>
      </c>
    </row>
    <row r="128" spans="1:24" s="86" customFormat="1" ht="30" customHeight="1" x14ac:dyDescent="0.3">
      <c r="A128" s="135" t="s">
        <v>372</v>
      </c>
      <c r="B128" s="135">
        <v>3</v>
      </c>
      <c r="C128" s="44" t="s">
        <v>380</v>
      </c>
      <c r="D128" s="44" t="s">
        <v>23</v>
      </c>
      <c r="E128" s="3" t="s">
        <v>381</v>
      </c>
      <c r="F128" s="3" t="s">
        <v>59</v>
      </c>
      <c r="G128" s="1">
        <v>5.4</v>
      </c>
      <c r="H128" s="2">
        <v>24</v>
      </c>
      <c r="I128" s="2">
        <v>3.6</v>
      </c>
      <c r="J128" s="8">
        <v>110254</v>
      </c>
      <c r="K128" s="64" t="s">
        <v>375</v>
      </c>
      <c r="L128" s="187">
        <v>0.65</v>
      </c>
      <c r="M128" s="136">
        <v>1.6929000000000001</v>
      </c>
      <c r="N128" s="137">
        <v>1.1000000000000001</v>
      </c>
      <c r="O128" s="136">
        <v>1.1000000000000001</v>
      </c>
      <c r="P128" s="136"/>
      <c r="Q128" s="41" t="s">
        <v>376</v>
      </c>
      <c r="R128" s="41"/>
      <c r="S128" s="42">
        <v>26024</v>
      </c>
      <c r="T128" s="42" t="s">
        <v>59</v>
      </c>
      <c r="U128" s="188">
        <v>13.28</v>
      </c>
      <c r="V128" s="41" t="s">
        <v>376</v>
      </c>
      <c r="W128" s="137">
        <v>13.02</v>
      </c>
      <c r="X128" s="42" t="s">
        <v>377</v>
      </c>
    </row>
    <row r="129" spans="1:24" s="86" customFormat="1" ht="30" customHeight="1" x14ac:dyDescent="0.3">
      <c r="A129" s="135" t="s">
        <v>372</v>
      </c>
      <c r="B129" s="135">
        <v>4</v>
      </c>
      <c r="C129" s="44" t="s">
        <v>382</v>
      </c>
      <c r="D129" s="44" t="s">
        <v>33</v>
      </c>
      <c r="E129" s="3" t="s">
        <v>383</v>
      </c>
      <c r="F129" s="3" t="s">
        <v>59</v>
      </c>
      <c r="G129" s="1">
        <v>8.25</v>
      </c>
      <c r="H129" s="2">
        <v>60</v>
      </c>
      <c r="I129" s="2">
        <v>2.2000000000000002</v>
      </c>
      <c r="J129" s="8">
        <v>110254</v>
      </c>
      <c r="K129" s="64" t="s">
        <v>375</v>
      </c>
      <c r="L129" s="187">
        <v>2.88</v>
      </c>
      <c r="M129" s="136">
        <v>1.6929000000000001</v>
      </c>
      <c r="N129" s="137">
        <v>4.88</v>
      </c>
      <c r="O129" s="136">
        <v>4.88</v>
      </c>
      <c r="P129" s="136"/>
      <c r="Q129" s="41" t="s">
        <v>376</v>
      </c>
      <c r="R129" s="41"/>
      <c r="S129" s="42">
        <v>63107</v>
      </c>
      <c r="T129" s="42" t="s">
        <v>59</v>
      </c>
      <c r="U129" s="188">
        <v>31.25</v>
      </c>
      <c r="V129" s="41" t="s">
        <v>376</v>
      </c>
      <c r="W129" s="137">
        <v>30.86</v>
      </c>
      <c r="X129" s="42" t="s">
        <v>377</v>
      </c>
    </row>
    <row r="130" spans="1:24" s="86" customFormat="1" ht="30" customHeight="1" x14ac:dyDescent="0.3">
      <c r="A130" s="135" t="s">
        <v>372</v>
      </c>
      <c r="B130" s="135">
        <v>5</v>
      </c>
      <c r="C130" s="44" t="s">
        <v>384</v>
      </c>
      <c r="D130" s="44" t="s">
        <v>33</v>
      </c>
      <c r="E130" s="3" t="s">
        <v>385</v>
      </c>
      <c r="F130" s="3" t="s">
        <v>59</v>
      </c>
      <c r="G130" s="1">
        <v>11.25</v>
      </c>
      <c r="H130" s="2">
        <v>80</v>
      </c>
      <c r="I130" s="2">
        <v>2.25</v>
      </c>
      <c r="J130" s="8">
        <v>110254</v>
      </c>
      <c r="K130" s="64" t="s">
        <v>375</v>
      </c>
      <c r="L130" s="187">
        <v>5</v>
      </c>
      <c r="M130" s="136">
        <v>1.6929000000000001</v>
      </c>
      <c r="N130" s="137">
        <v>8.4600000000000009</v>
      </c>
      <c r="O130" s="136">
        <v>8.4600000000000009</v>
      </c>
      <c r="P130" s="136"/>
      <c r="Q130" s="41" t="s">
        <v>376</v>
      </c>
      <c r="R130" s="41"/>
      <c r="S130" s="42">
        <v>67777</v>
      </c>
      <c r="T130" s="42" t="s">
        <v>59</v>
      </c>
      <c r="U130" s="188">
        <v>36.51</v>
      </c>
      <c r="V130" s="41" t="s">
        <v>376</v>
      </c>
      <c r="W130" s="137">
        <v>36</v>
      </c>
      <c r="X130" s="42" t="s">
        <v>377</v>
      </c>
    </row>
    <row r="131" spans="1:24" s="86" customFormat="1" ht="30" customHeight="1" x14ac:dyDescent="0.3">
      <c r="A131" s="135" t="s">
        <v>372</v>
      </c>
      <c r="B131" s="135">
        <v>6</v>
      </c>
      <c r="C131" s="44" t="s">
        <v>386</v>
      </c>
      <c r="D131" s="44" t="s">
        <v>33</v>
      </c>
      <c r="E131" s="3" t="s">
        <v>387</v>
      </c>
      <c r="F131" s="3" t="s">
        <v>59</v>
      </c>
      <c r="G131" s="1">
        <v>18</v>
      </c>
      <c r="H131" s="2">
        <v>144</v>
      </c>
      <c r="I131" s="2">
        <v>2</v>
      </c>
      <c r="J131" s="8">
        <v>110254</v>
      </c>
      <c r="K131" s="64" t="s">
        <v>375</v>
      </c>
      <c r="L131" s="187">
        <v>8.4499999999999993</v>
      </c>
      <c r="M131" s="136">
        <v>1.6929000000000001</v>
      </c>
      <c r="N131" s="137">
        <v>14.31</v>
      </c>
      <c r="O131" s="136">
        <v>14.31</v>
      </c>
      <c r="P131" s="136"/>
      <c r="Q131" s="41" t="s">
        <v>376</v>
      </c>
      <c r="R131" s="41"/>
      <c r="S131" s="42">
        <v>64160</v>
      </c>
      <c r="T131" s="42" t="s">
        <v>59</v>
      </c>
      <c r="U131" s="188">
        <v>49.38</v>
      </c>
      <c r="V131" s="41" t="s">
        <v>376</v>
      </c>
      <c r="W131" s="137">
        <v>48.6</v>
      </c>
      <c r="X131" s="42" t="s">
        <v>377</v>
      </c>
    </row>
    <row r="132" spans="1:24" s="86" customFormat="1" ht="30" customHeight="1" x14ac:dyDescent="0.3">
      <c r="A132" s="135" t="s">
        <v>372</v>
      </c>
      <c r="B132" s="135">
        <v>7</v>
      </c>
      <c r="C132" s="45" t="s">
        <v>388</v>
      </c>
      <c r="D132" s="44" t="s">
        <v>33</v>
      </c>
      <c r="E132" s="10" t="s">
        <v>389</v>
      </c>
      <c r="F132" s="10" t="s">
        <v>59</v>
      </c>
      <c r="G132" s="11">
        <v>13.5</v>
      </c>
      <c r="H132" s="12">
        <v>72</v>
      </c>
      <c r="I132" s="12">
        <v>3</v>
      </c>
      <c r="J132" s="8">
        <v>110254</v>
      </c>
      <c r="K132" s="64" t="s">
        <v>375</v>
      </c>
      <c r="L132" s="187">
        <v>1.07</v>
      </c>
      <c r="M132" s="136">
        <v>1.6929000000000001</v>
      </c>
      <c r="N132" s="137">
        <v>1.81</v>
      </c>
      <c r="O132" s="136">
        <v>1.81</v>
      </c>
      <c r="P132" s="136"/>
      <c r="Q132" s="41" t="s">
        <v>376</v>
      </c>
      <c r="R132" s="41"/>
      <c r="S132" s="42">
        <v>67779</v>
      </c>
      <c r="T132" s="42" t="s">
        <v>59</v>
      </c>
      <c r="U132" s="188">
        <v>54.6</v>
      </c>
      <c r="V132" s="41" t="s">
        <v>376</v>
      </c>
      <c r="W132" s="137">
        <v>54</v>
      </c>
      <c r="X132" s="42" t="s">
        <v>377</v>
      </c>
    </row>
    <row r="133" spans="1:24" s="86" customFormat="1" ht="30" customHeight="1" x14ac:dyDescent="0.3">
      <c r="A133" s="135" t="s">
        <v>372</v>
      </c>
      <c r="B133" s="135">
        <v>8</v>
      </c>
      <c r="C133" s="47" t="s">
        <v>390</v>
      </c>
      <c r="D133" s="44" t="s">
        <v>24</v>
      </c>
      <c r="E133" s="3" t="s">
        <v>391</v>
      </c>
      <c r="F133" s="3" t="s">
        <v>59</v>
      </c>
      <c r="G133" s="1">
        <v>28.5</v>
      </c>
      <c r="H133" s="12">
        <v>96</v>
      </c>
      <c r="I133" s="12">
        <v>4.6500000000000004</v>
      </c>
      <c r="J133" s="8">
        <v>110254</v>
      </c>
      <c r="K133" s="64" t="s">
        <v>375</v>
      </c>
      <c r="L133" s="187">
        <v>2.2799999999999998</v>
      </c>
      <c r="M133" s="136">
        <v>1.6929000000000001</v>
      </c>
      <c r="N133" s="137">
        <v>3.86</v>
      </c>
      <c r="O133" s="136">
        <v>3.86</v>
      </c>
      <c r="P133" s="136"/>
      <c r="Q133" s="41" t="s">
        <v>376</v>
      </c>
      <c r="R133" s="41"/>
      <c r="S133" s="42">
        <v>92272</v>
      </c>
      <c r="T133" s="42" t="s">
        <v>59</v>
      </c>
      <c r="U133" s="188">
        <v>66.47</v>
      </c>
      <c r="V133" s="41" t="s">
        <v>376</v>
      </c>
      <c r="W133" s="137">
        <v>65.239999999999995</v>
      </c>
      <c r="X133" s="42" t="s">
        <v>377</v>
      </c>
    </row>
    <row r="134" spans="1:24" s="86" customFormat="1" ht="30" customHeight="1" x14ac:dyDescent="0.3">
      <c r="A134" s="135" t="s">
        <v>372</v>
      </c>
      <c r="B134" s="135">
        <v>9</v>
      </c>
      <c r="C134" s="47" t="s">
        <v>390</v>
      </c>
      <c r="D134" s="44" t="s">
        <v>24</v>
      </c>
      <c r="E134" s="3" t="s">
        <v>392</v>
      </c>
      <c r="F134" s="3" t="s">
        <v>59</v>
      </c>
      <c r="G134" s="1">
        <v>13.95</v>
      </c>
      <c r="H134" s="12">
        <v>48</v>
      </c>
      <c r="I134" s="12">
        <v>4.6500000000000004</v>
      </c>
      <c r="J134" s="8">
        <v>110254</v>
      </c>
      <c r="K134" s="64" t="s">
        <v>375</v>
      </c>
      <c r="L134" s="187">
        <v>1.1399999999999999</v>
      </c>
      <c r="M134" s="136">
        <v>1.6929000000000001</v>
      </c>
      <c r="N134" s="137">
        <v>1.93</v>
      </c>
      <c r="O134" s="136">
        <v>1.93</v>
      </c>
      <c r="P134" s="136"/>
      <c r="Q134" s="41" t="s">
        <v>376</v>
      </c>
      <c r="R134" s="41"/>
      <c r="S134" s="42">
        <v>62272</v>
      </c>
      <c r="T134" s="42" t="s">
        <v>59</v>
      </c>
      <c r="U134" s="188">
        <v>33.17</v>
      </c>
      <c r="V134" s="41" t="s">
        <v>376</v>
      </c>
      <c r="W134" s="137">
        <v>32.56</v>
      </c>
      <c r="X134" s="42" t="s">
        <v>377</v>
      </c>
    </row>
    <row r="135" spans="1:24" s="86" customFormat="1" ht="30" customHeight="1" x14ac:dyDescent="0.3">
      <c r="A135" s="135" t="s">
        <v>372</v>
      </c>
      <c r="B135" s="135">
        <v>10</v>
      </c>
      <c r="C135" s="45" t="s">
        <v>393</v>
      </c>
      <c r="D135" s="44" t="s">
        <v>24</v>
      </c>
      <c r="E135" s="10" t="s">
        <v>394</v>
      </c>
      <c r="F135" s="10" t="s">
        <v>59</v>
      </c>
      <c r="G135" s="13">
        <v>28.5</v>
      </c>
      <c r="H135" s="14">
        <v>80</v>
      </c>
      <c r="I135" s="14">
        <v>5.7</v>
      </c>
      <c r="J135" s="8">
        <v>110254</v>
      </c>
      <c r="K135" s="64" t="s">
        <v>375</v>
      </c>
      <c r="L135" s="187">
        <v>2.59</v>
      </c>
      <c r="M135" s="136">
        <v>1.6929000000000001</v>
      </c>
      <c r="N135" s="137">
        <v>4.38</v>
      </c>
      <c r="O135" s="136">
        <v>4.38</v>
      </c>
      <c r="P135" s="136"/>
      <c r="Q135" s="41" t="s">
        <v>376</v>
      </c>
      <c r="R135" s="41"/>
      <c r="S135" s="42">
        <v>71261</v>
      </c>
      <c r="T135" s="42" t="s">
        <v>59</v>
      </c>
      <c r="U135" s="188">
        <v>73.25</v>
      </c>
      <c r="V135" s="41" t="s">
        <v>376</v>
      </c>
      <c r="W135" s="137">
        <v>72</v>
      </c>
      <c r="X135" s="42" t="s">
        <v>377</v>
      </c>
    </row>
    <row r="136" spans="1:24" s="86" customFormat="1" ht="30" customHeight="1" x14ac:dyDescent="0.3">
      <c r="A136" s="135" t="s">
        <v>372</v>
      </c>
      <c r="B136" s="135">
        <v>11</v>
      </c>
      <c r="C136" s="45" t="s">
        <v>395</v>
      </c>
      <c r="D136" s="44" t="s">
        <v>24</v>
      </c>
      <c r="E136" s="10" t="s">
        <v>396</v>
      </c>
      <c r="F136" s="10" t="s">
        <v>59</v>
      </c>
      <c r="G136" s="16">
        <v>17.239999999999998</v>
      </c>
      <c r="H136" s="12">
        <v>36</v>
      </c>
      <c r="I136" s="12">
        <v>7.66</v>
      </c>
      <c r="J136" s="46">
        <v>110254</v>
      </c>
      <c r="K136" s="64" t="s">
        <v>375</v>
      </c>
      <c r="L136" s="155">
        <v>2.25</v>
      </c>
      <c r="M136" s="136">
        <v>1.6929000000000001</v>
      </c>
      <c r="N136" s="137">
        <v>3.81</v>
      </c>
      <c r="O136" s="146">
        <v>3.81</v>
      </c>
      <c r="P136" s="146"/>
      <c r="Q136" s="31" t="s">
        <v>376</v>
      </c>
      <c r="R136" s="31"/>
      <c r="S136" s="32">
        <v>71683</v>
      </c>
      <c r="T136" s="32" t="s">
        <v>59</v>
      </c>
      <c r="U136" s="156">
        <v>48.95</v>
      </c>
      <c r="V136" s="31" t="s">
        <v>376</v>
      </c>
      <c r="W136" s="147">
        <v>48.2</v>
      </c>
      <c r="X136" s="32" t="s">
        <v>377</v>
      </c>
    </row>
    <row r="137" spans="1:24" s="86" customFormat="1" ht="30" customHeight="1" x14ac:dyDescent="0.3">
      <c r="A137" s="135" t="s">
        <v>372</v>
      </c>
      <c r="B137" s="135">
        <v>12</v>
      </c>
      <c r="C137" s="45" t="s">
        <v>397</v>
      </c>
      <c r="D137" s="44" t="s">
        <v>24</v>
      </c>
      <c r="E137" s="10" t="s">
        <v>398</v>
      </c>
      <c r="F137" s="10" t="s">
        <v>59</v>
      </c>
      <c r="G137" s="16">
        <v>14.51</v>
      </c>
      <c r="H137" s="12">
        <v>36</v>
      </c>
      <c r="I137" s="12">
        <v>6.45</v>
      </c>
      <c r="J137" s="46">
        <v>110254</v>
      </c>
      <c r="K137" s="64" t="s">
        <v>375</v>
      </c>
      <c r="L137" s="155">
        <v>2.25</v>
      </c>
      <c r="M137" s="136">
        <v>1.6929000000000001</v>
      </c>
      <c r="N137" s="137">
        <v>3.81</v>
      </c>
      <c r="O137" s="146">
        <v>3.81</v>
      </c>
      <c r="P137" s="146"/>
      <c r="Q137" s="31" t="s">
        <v>376</v>
      </c>
      <c r="R137" s="31"/>
      <c r="S137" s="32">
        <v>71686</v>
      </c>
      <c r="T137" s="32" t="s">
        <v>59</v>
      </c>
      <c r="U137" s="156">
        <v>51.14</v>
      </c>
      <c r="V137" s="31" t="s">
        <v>376</v>
      </c>
      <c r="W137" s="147">
        <v>50.5</v>
      </c>
      <c r="X137" s="32" t="s">
        <v>377</v>
      </c>
    </row>
    <row r="138" spans="1:24" s="86" customFormat="1" ht="30" customHeight="1" x14ac:dyDescent="0.3">
      <c r="A138" s="135" t="s">
        <v>372</v>
      </c>
      <c r="B138" s="135">
        <v>13</v>
      </c>
      <c r="C138" s="45" t="s">
        <v>399</v>
      </c>
      <c r="D138" s="44" t="s">
        <v>24</v>
      </c>
      <c r="E138" s="10" t="s">
        <v>400</v>
      </c>
      <c r="F138" s="10" t="s">
        <v>59</v>
      </c>
      <c r="G138" s="17">
        <v>15.75</v>
      </c>
      <c r="H138" s="18">
        <v>36</v>
      </c>
      <c r="I138" s="12">
        <v>7</v>
      </c>
      <c r="J138" s="46">
        <v>110254</v>
      </c>
      <c r="K138" s="64" t="s">
        <v>375</v>
      </c>
      <c r="L138" s="155">
        <v>1.69</v>
      </c>
      <c r="M138" s="136">
        <v>1.6929000000000001</v>
      </c>
      <c r="N138" s="137">
        <v>2.86</v>
      </c>
      <c r="O138" s="146">
        <v>2.86</v>
      </c>
      <c r="P138" s="146"/>
      <c r="Q138" s="31" t="s">
        <v>376</v>
      </c>
      <c r="R138" s="31"/>
      <c r="S138" s="32">
        <v>71690</v>
      </c>
      <c r="T138" s="32" t="s">
        <v>59</v>
      </c>
      <c r="U138" s="156">
        <v>65.69</v>
      </c>
      <c r="V138" s="31" t="s">
        <v>376</v>
      </c>
      <c r="W138" s="147">
        <v>65</v>
      </c>
      <c r="X138" s="32" t="s">
        <v>377</v>
      </c>
    </row>
    <row r="139" spans="1:24" s="86" customFormat="1" ht="30" customHeight="1" x14ac:dyDescent="0.3">
      <c r="A139" s="135" t="s">
        <v>372</v>
      </c>
      <c r="B139" s="135">
        <v>14</v>
      </c>
      <c r="C139" s="45" t="s">
        <v>401</v>
      </c>
      <c r="D139" s="44" t="s">
        <v>24</v>
      </c>
      <c r="E139" s="10" t="s">
        <v>402</v>
      </c>
      <c r="F139" s="10" t="s">
        <v>59</v>
      </c>
      <c r="G139" s="17">
        <v>14.25</v>
      </c>
      <c r="H139" s="12">
        <v>40</v>
      </c>
      <c r="I139" s="19">
        <v>5.7</v>
      </c>
      <c r="J139" s="46">
        <v>110254</v>
      </c>
      <c r="K139" s="64" t="s">
        <v>375</v>
      </c>
      <c r="L139" s="155">
        <v>1.29</v>
      </c>
      <c r="M139" s="136">
        <v>1.6929000000000001</v>
      </c>
      <c r="N139" s="137">
        <v>2.1800000000000002</v>
      </c>
      <c r="O139" s="146">
        <v>2.1800000000000002</v>
      </c>
      <c r="P139" s="146"/>
      <c r="Q139" s="31" t="s">
        <v>376</v>
      </c>
      <c r="R139" s="31"/>
      <c r="S139" s="32">
        <v>67261</v>
      </c>
      <c r="T139" s="32" t="s">
        <v>59</v>
      </c>
      <c r="U139" s="156">
        <v>35.770000000000003</v>
      </c>
      <c r="V139" s="31" t="s">
        <v>376</v>
      </c>
      <c r="W139" s="147">
        <v>35.15</v>
      </c>
      <c r="X139" s="32" t="s">
        <v>377</v>
      </c>
    </row>
    <row r="140" spans="1:24" s="86" customFormat="1" ht="30" customHeight="1" x14ac:dyDescent="0.3">
      <c r="A140" s="135" t="s">
        <v>372</v>
      </c>
      <c r="B140" s="135">
        <v>15</v>
      </c>
      <c r="C140" s="45" t="s">
        <v>403</v>
      </c>
      <c r="D140" s="44" t="s">
        <v>33</v>
      </c>
      <c r="E140" s="10" t="s">
        <v>404</v>
      </c>
      <c r="F140" s="10" t="s">
        <v>59</v>
      </c>
      <c r="G140" s="17">
        <v>44.43</v>
      </c>
      <c r="H140" s="19">
        <v>48</v>
      </c>
      <c r="I140" s="12">
        <v>4.45</v>
      </c>
      <c r="J140" s="46">
        <v>110254</v>
      </c>
      <c r="K140" s="64" t="s">
        <v>375</v>
      </c>
      <c r="L140" s="155">
        <v>3.6</v>
      </c>
      <c r="M140" s="136">
        <v>1.6929000000000001</v>
      </c>
      <c r="N140" s="137">
        <v>6.09</v>
      </c>
      <c r="O140" s="146">
        <v>6.09</v>
      </c>
      <c r="P140" s="146"/>
      <c r="Q140" s="31" t="s">
        <v>376</v>
      </c>
      <c r="R140" s="31"/>
      <c r="S140" s="32">
        <v>43560</v>
      </c>
      <c r="T140" s="32" t="s">
        <v>59</v>
      </c>
      <c r="U140" s="156">
        <v>39.31</v>
      </c>
      <c r="V140" s="31" t="s">
        <v>376</v>
      </c>
      <c r="W140" s="147">
        <v>38.72</v>
      </c>
      <c r="X140" s="32" t="s">
        <v>377</v>
      </c>
    </row>
    <row r="141" spans="1:24" s="86" customFormat="1" ht="30" customHeight="1" x14ac:dyDescent="0.3">
      <c r="A141" s="135" t="s">
        <v>372</v>
      </c>
      <c r="B141" s="135">
        <v>16</v>
      </c>
      <c r="C141" s="45" t="s">
        <v>405</v>
      </c>
      <c r="D141" s="44" t="s">
        <v>33</v>
      </c>
      <c r="E141" s="10" t="s">
        <v>406</v>
      </c>
      <c r="F141" s="10" t="s">
        <v>59</v>
      </c>
      <c r="G141" s="20">
        <v>19.8</v>
      </c>
      <c r="H141" s="12">
        <v>144</v>
      </c>
      <c r="I141" s="12">
        <v>2.2000000000000002</v>
      </c>
      <c r="J141" s="46">
        <v>110254</v>
      </c>
      <c r="K141" s="64" t="s">
        <v>375</v>
      </c>
      <c r="L141" s="155">
        <v>1.71</v>
      </c>
      <c r="M141" s="136">
        <v>1.6929000000000001</v>
      </c>
      <c r="N141" s="137">
        <v>2.89</v>
      </c>
      <c r="O141" s="146">
        <v>2.89</v>
      </c>
      <c r="P141" s="146"/>
      <c r="Q141" s="31" t="s">
        <v>376</v>
      </c>
      <c r="R141" s="31"/>
      <c r="S141" s="32">
        <v>61954</v>
      </c>
      <c r="T141" s="32" t="s">
        <v>59</v>
      </c>
      <c r="U141" s="156">
        <v>55.21</v>
      </c>
      <c r="V141" s="31" t="s">
        <v>376</v>
      </c>
      <c r="W141" s="147">
        <v>54.35</v>
      </c>
      <c r="X141" s="32" t="s">
        <v>377</v>
      </c>
    </row>
    <row r="142" spans="1:24" s="86" customFormat="1" ht="30" customHeight="1" x14ac:dyDescent="0.3">
      <c r="A142" s="135" t="s">
        <v>361</v>
      </c>
      <c r="B142" s="135">
        <v>1</v>
      </c>
      <c r="C142" s="44" t="s">
        <v>362</v>
      </c>
      <c r="D142" s="44" t="s">
        <v>38</v>
      </c>
      <c r="E142" s="3" t="s">
        <v>363</v>
      </c>
      <c r="F142" s="3" t="s">
        <v>59</v>
      </c>
      <c r="G142" s="1">
        <v>20.9</v>
      </c>
      <c r="H142" s="2">
        <v>64</v>
      </c>
      <c r="I142" s="2">
        <v>5.23</v>
      </c>
      <c r="J142" s="8">
        <v>110244</v>
      </c>
      <c r="K142" s="64" t="s">
        <v>364</v>
      </c>
      <c r="L142" s="187">
        <v>6</v>
      </c>
      <c r="M142" s="136">
        <v>1.6291</v>
      </c>
      <c r="N142" s="137">
        <v>9.77</v>
      </c>
      <c r="O142" s="136">
        <v>9.77</v>
      </c>
      <c r="P142" s="136">
        <v>41.23</v>
      </c>
      <c r="Q142" s="41" t="s">
        <v>53</v>
      </c>
      <c r="R142" s="41"/>
      <c r="S142" s="3" t="s">
        <v>363</v>
      </c>
      <c r="T142" s="42" t="s">
        <v>59</v>
      </c>
      <c r="U142" s="188">
        <v>55</v>
      </c>
      <c r="V142" s="42" t="s">
        <v>365</v>
      </c>
      <c r="W142" s="137">
        <v>51</v>
      </c>
      <c r="X142" s="42" t="s">
        <v>365</v>
      </c>
    </row>
    <row r="143" spans="1:24" s="86" customFormat="1" ht="30" customHeight="1" x14ac:dyDescent="0.3">
      <c r="A143" s="135" t="s">
        <v>361</v>
      </c>
      <c r="B143" s="135">
        <v>2</v>
      </c>
      <c r="C143" s="44" t="s">
        <v>366</v>
      </c>
      <c r="D143" s="44" t="s">
        <v>38</v>
      </c>
      <c r="E143" s="3" t="s">
        <v>367</v>
      </c>
      <c r="F143" s="3" t="s">
        <v>59</v>
      </c>
      <c r="G143" s="1">
        <v>20.92</v>
      </c>
      <c r="H143" s="2">
        <v>64</v>
      </c>
      <c r="I143" s="2">
        <v>5.23</v>
      </c>
      <c r="J143" s="8">
        <v>110244</v>
      </c>
      <c r="K143" s="64" t="s">
        <v>364</v>
      </c>
      <c r="L143" s="187">
        <v>6</v>
      </c>
      <c r="M143" s="136">
        <v>1.6291</v>
      </c>
      <c r="N143" s="137">
        <v>9.77</v>
      </c>
      <c r="O143" s="136">
        <v>9.77</v>
      </c>
      <c r="P143" s="136">
        <v>42.23</v>
      </c>
      <c r="Q143" s="41" t="s">
        <v>53</v>
      </c>
      <c r="R143" s="41"/>
      <c r="S143" s="3" t="s">
        <v>367</v>
      </c>
      <c r="T143" s="42" t="s">
        <v>59</v>
      </c>
      <c r="U143" s="188">
        <v>56</v>
      </c>
      <c r="V143" s="42" t="s">
        <v>365</v>
      </c>
      <c r="W143" s="137">
        <v>52</v>
      </c>
      <c r="X143" s="42" t="s">
        <v>365</v>
      </c>
    </row>
    <row r="144" spans="1:24" s="86" customFormat="1" ht="30" customHeight="1" x14ac:dyDescent="0.3">
      <c r="A144" s="135" t="s">
        <v>361</v>
      </c>
      <c r="B144" s="135">
        <v>3</v>
      </c>
      <c r="C144" s="44" t="s">
        <v>368</v>
      </c>
      <c r="D144" s="44" t="s">
        <v>38</v>
      </c>
      <c r="E144" s="3" t="s">
        <v>369</v>
      </c>
      <c r="F144" s="3" t="s">
        <v>59</v>
      </c>
      <c r="G144" s="1">
        <v>30</v>
      </c>
      <c r="H144" s="2">
        <v>96</v>
      </c>
      <c r="I144" s="2">
        <v>5</v>
      </c>
      <c r="J144" s="8">
        <v>110244</v>
      </c>
      <c r="K144" s="64" t="s">
        <v>364</v>
      </c>
      <c r="L144" s="190">
        <v>9.8800000000000008</v>
      </c>
      <c r="M144" s="136">
        <v>1.6291</v>
      </c>
      <c r="N144" s="137">
        <v>16.100000000000001</v>
      </c>
      <c r="O144" s="136">
        <v>16.100000000000001</v>
      </c>
      <c r="P144" s="136">
        <v>31.9</v>
      </c>
      <c r="Q144" s="41" t="s">
        <v>53</v>
      </c>
      <c r="R144" s="41"/>
      <c r="S144" s="3" t="s">
        <v>369</v>
      </c>
      <c r="T144" s="42" t="s">
        <v>59</v>
      </c>
      <c r="U144" s="188">
        <v>52</v>
      </c>
      <c r="V144" s="42" t="s">
        <v>365</v>
      </c>
      <c r="W144" s="137">
        <v>48</v>
      </c>
      <c r="X144" s="42" t="s">
        <v>365</v>
      </c>
    </row>
    <row r="145" spans="1:24" s="86" customFormat="1" ht="30" customHeight="1" x14ac:dyDescent="0.3">
      <c r="A145" s="135" t="s">
        <v>361</v>
      </c>
      <c r="B145" s="135">
        <v>4</v>
      </c>
      <c r="C145" s="44" t="s">
        <v>370</v>
      </c>
      <c r="D145" s="44" t="s">
        <v>38</v>
      </c>
      <c r="E145" s="3" t="s">
        <v>371</v>
      </c>
      <c r="F145" s="3" t="s">
        <v>59</v>
      </c>
      <c r="G145" s="1">
        <v>31.2</v>
      </c>
      <c r="H145" s="2">
        <v>96</v>
      </c>
      <c r="I145" s="2">
        <v>5.2</v>
      </c>
      <c r="J145" s="8">
        <v>110244</v>
      </c>
      <c r="K145" s="64" t="s">
        <v>364</v>
      </c>
      <c r="L145" s="187">
        <v>9.6</v>
      </c>
      <c r="M145" s="136">
        <v>1.6291</v>
      </c>
      <c r="N145" s="137">
        <v>15.64</v>
      </c>
      <c r="O145" s="136">
        <v>15.64</v>
      </c>
      <c r="P145" s="136">
        <v>32.36</v>
      </c>
      <c r="Q145" s="41" t="s">
        <v>53</v>
      </c>
      <c r="R145" s="41"/>
      <c r="S145" s="3" t="s">
        <v>371</v>
      </c>
      <c r="T145" s="42" t="s">
        <v>59</v>
      </c>
      <c r="U145" s="188">
        <v>52</v>
      </c>
      <c r="V145" s="42" t="s">
        <v>365</v>
      </c>
      <c r="W145" s="137">
        <v>48</v>
      </c>
      <c r="X145" s="42" t="s">
        <v>365</v>
      </c>
    </row>
    <row r="146" spans="1:24" s="86" customFormat="1" ht="30" customHeight="1" x14ac:dyDescent="0.3">
      <c r="A146" s="134" t="s">
        <v>360</v>
      </c>
      <c r="B146" s="135">
        <v>1</v>
      </c>
      <c r="C146" s="44" t="s">
        <v>458</v>
      </c>
      <c r="D146" s="44" t="s">
        <v>50</v>
      </c>
      <c r="E146" s="3" t="s">
        <v>459</v>
      </c>
      <c r="F146" s="3" t="s">
        <v>59</v>
      </c>
      <c r="G146" s="1">
        <v>27</v>
      </c>
      <c r="H146" s="2">
        <v>96</v>
      </c>
      <c r="I146" s="2" t="s">
        <v>460</v>
      </c>
      <c r="J146" s="8">
        <v>110149</v>
      </c>
      <c r="K146" s="64" t="s">
        <v>52</v>
      </c>
      <c r="L146" s="187">
        <v>24.8</v>
      </c>
      <c r="M146" s="136">
        <v>0.4224</v>
      </c>
      <c r="N146" s="137">
        <v>10.48</v>
      </c>
      <c r="O146" s="136"/>
      <c r="P146" s="136">
        <v>18.600000000000001</v>
      </c>
      <c r="Q146" s="41" t="s">
        <v>53</v>
      </c>
      <c r="R146" s="41"/>
      <c r="S146" s="42" t="s">
        <v>461</v>
      </c>
      <c r="T146" s="42" t="s">
        <v>59</v>
      </c>
      <c r="U146" s="188">
        <v>23.98</v>
      </c>
      <c r="V146" s="42" t="s">
        <v>289</v>
      </c>
      <c r="W146" s="188">
        <v>23.98</v>
      </c>
      <c r="X146" s="42" t="s">
        <v>289</v>
      </c>
    </row>
    <row r="147" spans="1:24" s="86" customFormat="1" ht="30" customHeight="1" x14ac:dyDescent="0.3">
      <c r="A147" s="134" t="s">
        <v>360</v>
      </c>
      <c r="B147" s="135">
        <v>2</v>
      </c>
      <c r="C147" s="44" t="s">
        <v>462</v>
      </c>
      <c r="D147" s="44" t="s">
        <v>50</v>
      </c>
      <c r="E147" s="3" t="s">
        <v>459</v>
      </c>
      <c r="F147" s="3" t="s">
        <v>59</v>
      </c>
      <c r="G147" s="1">
        <v>27</v>
      </c>
      <c r="H147" s="2">
        <v>96</v>
      </c>
      <c r="I147" s="2" t="s">
        <v>460</v>
      </c>
      <c r="J147" s="8">
        <v>110149</v>
      </c>
      <c r="K147" s="64" t="s">
        <v>52</v>
      </c>
      <c r="L147" s="187">
        <v>24.8</v>
      </c>
      <c r="M147" s="136">
        <v>0.4224</v>
      </c>
      <c r="N147" s="137">
        <v>10.48</v>
      </c>
      <c r="O147" s="136"/>
      <c r="P147" s="136">
        <v>20.2</v>
      </c>
      <c r="Q147" s="41" t="s">
        <v>463</v>
      </c>
      <c r="R147" s="41"/>
      <c r="S147" s="42" t="s">
        <v>461</v>
      </c>
      <c r="T147" s="42" t="s">
        <v>59</v>
      </c>
      <c r="U147" s="188">
        <v>26.98</v>
      </c>
      <c r="V147" s="42" t="s">
        <v>463</v>
      </c>
      <c r="W147" s="188">
        <v>26.98</v>
      </c>
      <c r="X147" s="42" t="s">
        <v>463</v>
      </c>
    </row>
    <row r="148" spans="1:24" s="86" customFormat="1" ht="28.8" x14ac:dyDescent="0.3">
      <c r="A148" s="134" t="s">
        <v>360</v>
      </c>
      <c r="B148" s="135">
        <v>3</v>
      </c>
      <c r="C148" s="44" t="s">
        <v>464</v>
      </c>
      <c r="D148" s="44" t="s">
        <v>50</v>
      </c>
      <c r="E148" s="3" t="s">
        <v>465</v>
      </c>
      <c r="F148" s="3" t="s">
        <v>59</v>
      </c>
      <c r="G148" s="1">
        <v>27</v>
      </c>
      <c r="H148" s="2">
        <v>96</v>
      </c>
      <c r="I148" s="2" t="s">
        <v>460</v>
      </c>
      <c r="J148" s="8">
        <v>110149</v>
      </c>
      <c r="K148" s="64" t="s">
        <v>52</v>
      </c>
      <c r="L148" s="187">
        <v>24.8</v>
      </c>
      <c r="M148" s="136">
        <v>0.4224</v>
      </c>
      <c r="N148" s="137">
        <v>10.48</v>
      </c>
      <c r="O148" s="136"/>
      <c r="P148" s="136">
        <v>18.600000000000001</v>
      </c>
      <c r="Q148" s="41" t="s">
        <v>53</v>
      </c>
      <c r="R148" s="41"/>
      <c r="S148" s="42" t="s">
        <v>466</v>
      </c>
      <c r="T148" s="42" t="s">
        <v>59</v>
      </c>
      <c r="U148" s="188">
        <v>23.98</v>
      </c>
      <c r="V148" s="42" t="s">
        <v>289</v>
      </c>
      <c r="W148" s="188">
        <v>23.98</v>
      </c>
      <c r="X148" s="42" t="s">
        <v>289</v>
      </c>
    </row>
    <row r="149" spans="1:24" s="86" customFormat="1" ht="28.8" x14ac:dyDescent="0.3">
      <c r="A149" s="134" t="s">
        <v>360</v>
      </c>
      <c r="B149" s="135">
        <v>4</v>
      </c>
      <c r="C149" s="44" t="s">
        <v>464</v>
      </c>
      <c r="D149" s="44" t="s">
        <v>50</v>
      </c>
      <c r="E149" s="3" t="s">
        <v>465</v>
      </c>
      <c r="F149" s="3" t="s">
        <v>59</v>
      </c>
      <c r="G149" s="1">
        <v>27</v>
      </c>
      <c r="H149" s="2">
        <v>96</v>
      </c>
      <c r="I149" s="2" t="s">
        <v>460</v>
      </c>
      <c r="J149" s="8">
        <v>110149</v>
      </c>
      <c r="K149" s="64" t="s">
        <v>52</v>
      </c>
      <c r="L149" s="187">
        <v>24.8</v>
      </c>
      <c r="M149" s="136">
        <v>0.4224</v>
      </c>
      <c r="N149" s="137">
        <v>10.48</v>
      </c>
      <c r="O149" s="136"/>
      <c r="P149" s="136">
        <v>20.2</v>
      </c>
      <c r="Q149" s="41" t="s">
        <v>463</v>
      </c>
      <c r="R149" s="41"/>
      <c r="S149" s="42" t="s">
        <v>466</v>
      </c>
      <c r="T149" s="42" t="s">
        <v>59</v>
      </c>
      <c r="U149" s="188">
        <v>26.98</v>
      </c>
      <c r="V149" s="42" t="s">
        <v>463</v>
      </c>
      <c r="W149" s="188">
        <v>26.98</v>
      </c>
      <c r="X149" s="42" t="s">
        <v>463</v>
      </c>
    </row>
    <row r="150" spans="1:24" s="86" customFormat="1" ht="28.8" x14ac:dyDescent="0.3">
      <c r="A150" s="134" t="s">
        <v>360</v>
      </c>
      <c r="B150" s="135">
        <v>5</v>
      </c>
      <c r="C150" s="44" t="s">
        <v>467</v>
      </c>
      <c r="D150" s="44" t="s">
        <v>32</v>
      </c>
      <c r="E150" s="3" t="s">
        <v>468</v>
      </c>
      <c r="F150" s="3" t="s">
        <v>59</v>
      </c>
      <c r="G150" s="1">
        <v>27</v>
      </c>
      <c r="H150" s="2">
        <v>96</v>
      </c>
      <c r="I150" s="2" t="s">
        <v>460</v>
      </c>
      <c r="J150" s="8">
        <v>110149</v>
      </c>
      <c r="K150" s="64" t="s">
        <v>52</v>
      </c>
      <c r="L150" s="187">
        <v>24.8</v>
      </c>
      <c r="M150" s="136">
        <v>0.4224</v>
      </c>
      <c r="N150" s="137">
        <v>10.48</v>
      </c>
      <c r="O150" s="136"/>
      <c r="P150" s="136">
        <v>18.600000000000001</v>
      </c>
      <c r="Q150" s="41" t="s">
        <v>53</v>
      </c>
      <c r="R150" s="41"/>
      <c r="S150" s="42" t="s">
        <v>469</v>
      </c>
      <c r="T150" s="42" t="s">
        <v>59</v>
      </c>
      <c r="U150" s="188">
        <v>23.98</v>
      </c>
      <c r="V150" s="42" t="s">
        <v>289</v>
      </c>
      <c r="W150" s="188">
        <v>23.98</v>
      </c>
      <c r="X150" s="42" t="s">
        <v>289</v>
      </c>
    </row>
    <row r="151" spans="1:24" s="86" customFormat="1" ht="28.8" x14ac:dyDescent="0.3">
      <c r="A151" s="134" t="s">
        <v>360</v>
      </c>
      <c r="B151" s="135">
        <v>6</v>
      </c>
      <c r="C151" s="44" t="s">
        <v>467</v>
      </c>
      <c r="D151" s="44" t="s">
        <v>50</v>
      </c>
      <c r="E151" s="3" t="s">
        <v>468</v>
      </c>
      <c r="F151" s="3" t="s">
        <v>59</v>
      </c>
      <c r="G151" s="1">
        <v>27</v>
      </c>
      <c r="H151" s="2">
        <v>96</v>
      </c>
      <c r="I151" s="2" t="s">
        <v>460</v>
      </c>
      <c r="J151" s="8">
        <v>110149</v>
      </c>
      <c r="K151" s="64" t="s">
        <v>52</v>
      </c>
      <c r="L151" s="187">
        <v>24.8</v>
      </c>
      <c r="M151" s="136">
        <v>0.4224</v>
      </c>
      <c r="N151" s="137">
        <v>10.48</v>
      </c>
      <c r="O151" s="136"/>
      <c r="P151" s="136">
        <v>20.2</v>
      </c>
      <c r="Q151" s="41" t="s">
        <v>463</v>
      </c>
      <c r="R151" s="41"/>
      <c r="S151" s="42" t="s">
        <v>469</v>
      </c>
      <c r="T151" s="42" t="s">
        <v>59</v>
      </c>
      <c r="U151" s="188">
        <v>26.98</v>
      </c>
      <c r="V151" s="42" t="s">
        <v>463</v>
      </c>
      <c r="W151" s="188">
        <v>26.98</v>
      </c>
      <c r="X151" s="42" t="s">
        <v>463</v>
      </c>
    </row>
    <row r="152" spans="1:24" s="86" customFormat="1" ht="43.2" x14ac:dyDescent="0.3">
      <c r="A152" s="135" t="s">
        <v>359</v>
      </c>
      <c r="B152" s="135">
        <v>1</v>
      </c>
      <c r="C152" s="44" t="s">
        <v>350</v>
      </c>
      <c r="D152" s="44" t="s">
        <v>351</v>
      </c>
      <c r="E152" s="3" t="s">
        <v>352</v>
      </c>
      <c r="F152" s="3" t="s">
        <v>59</v>
      </c>
      <c r="G152" s="1">
        <v>42.75</v>
      </c>
      <c r="H152" s="2">
        <v>1140</v>
      </c>
      <c r="I152" s="2">
        <v>0.6</v>
      </c>
      <c r="J152" s="8">
        <v>100332</v>
      </c>
      <c r="K152" s="64" t="s">
        <v>353</v>
      </c>
      <c r="L152" s="187">
        <v>10.220000000000001</v>
      </c>
      <c r="M152" s="136">
        <v>0.41160000000000002</v>
      </c>
      <c r="N152" s="137">
        <v>4.21</v>
      </c>
      <c r="O152" s="136">
        <f t="shared" ref="O152:O157" si="3">N152</f>
        <v>4.21</v>
      </c>
      <c r="P152" s="136"/>
      <c r="Q152" s="41" t="s">
        <v>53</v>
      </c>
      <c r="R152" s="41"/>
      <c r="S152" s="191" t="str">
        <f t="shared" ref="S152:S157" si="4">E152</f>
        <v>REDYL9P</v>
      </c>
      <c r="T152" s="42" t="s">
        <v>59</v>
      </c>
      <c r="U152" s="188">
        <v>27.3</v>
      </c>
      <c r="V152" s="41" t="s">
        <v>53</v>
      </c>
      <c r="W152" s="137">
        <v>25.05</v>
      </c>
      <c r="X152" s="41" t="s">
        <v>53</v>
      </c>
    </row>
    <row r="153" spans="1:24" s="86" customFormat="1" ht="43.2" x14ac:dyDescent="0.3">
      <c r="A153" s="135" t="s">
        <v>359</v>
      </c>
      <c r="B153" s="135">
        <v>2</v>
      </c>
      <c r="C153" s="44" t="s">
        <v>350</v>
      </c>
      <c r="D153" s="44" t="s">
        <v>351</v>
      </c>
      <c r="E153" s="3" t="s">
        <v>352</v>
      </c>
      <c r="F153" s="3" t="s">
        <v>59</v>
      </c>
      <c r="G153" s="1">
        <v>42.75</v>
      </c>
      <c r="H153" s="2">
        <v>1140</v>
      </c>
      <c r="I153" s="2">
        <v>0.6</v>
      </c>
      <c r="J153" s="8">
        <v>100332</v>
      </c>
      <c r="K153" s="64" t="s">
        <v>353</v>
      </c>
      <c r="L153" s="187">
        <v>10.220000000000001</v>
      </c>
      <c r="M153" s="136">
        <v>0.41160000000000002</v>
      </c>
      <c r="N153" s="137">
        <v>4.21</v>
      </c>
      <c r="O153" s="136">
        <f t="shared" si="3"/>
        <v>4.21</v>
      </c>
      <c r="P153" s="136" t="s">
        <v>354</v>
      </c>
      <c r="Q153" s="41" t="s">
        <v>56</v>
      </c>
      <c r="R153" s="41"/>
      <c r="S153" s="191" t="str">
        <f t="shared" si="4"/>
        <v>REDYL9P</v>
      </c>
      <c r="T153" s="42" t="s">
        <v>59</v>
      </c>
      <c r="U153" s="188">
        <v>29.54</v>
      </c>
      <c r="V153" s="41" t="s">
        <v>56</v>
      </c>
      <c r="W153" s="137">
        <v>25.05</v>
      </c>
      <c r="X153" s="41" t="s">
        <v>56</v>
      </c>
    </row>
    <row r="154" spans="1:24" s="86" customFormat="1" ht="28.8" x14ac:dyDescent="0.3">
      <c r="A154" s="135" t="s">
        <v>359</v>
      </c>
      <c r="B154" s="135">
        <v>3</v>
      </c>
      <c r="C154" s="44" t="s">
        <v>355</v>
      </c>
      <c r="D154" s="44" t="s">
        <v>351</v>
      </c>
      <c r="E154" s="3" t="s">
        <v>356</v>
      </c>
      <c r="F154" s="3" t="s">
        <v>59</v>
      </c>
      <c r="G154" s="1">
        <v>42.75</v>
      </c>
      <c r="H154" s="2">
        <v>542</v>
      </c>
      <c r="I154" s="2">
        <v>0.6</v>
      </c>
      <c r="J154" s="8">
        <v>100332</v>
      </c>
      <c r="K154" s="64" t="s">
        <v>353</v>
      </c>
      <c r="L154" s="187">
        <v>5.61</v>
      </c>
      <c r="M154" s="136">
        <v>0.41160000000000002</v>
      </c>
      <c r="N154" s="137">
        <v>2.31</v>
      </c>
      <c r="O154" s="136">
        <f t="shared" si="3"/>
        <v>2.31</v>
      </c>
      <c r="P154" s="136">
        <v>29.05</v>
      </c>
      <c r="Q154" s="41" t="s">
        <v>53</v>
      </c>
      <c r="R154" s="41"/>
      <c r="S154" s="191" t="str">
        <f t="shared" si="4"/>
        <v>REDOA9P</v>
      </c>
      <c r="T154" s="42" t="s">
        <v>59</v>
      </c>
      <c r="U154" s="188">
        <v>33.049999999999997</v>
      </c>
      <c r="V154" s="41" t="s">
        <v>53</v>
      </c>
      <c r="W154" s="137">
        <v>30.8</v>
      </c>
      <c r="X154" s="41" t="s">
        <v>53</v>
      </c>
    </row>
    <row r="155" spans="1:24" s="86" customFormat="1" ht="28.8" x14ac:dyDescent="0.3">
      <c r="A155" s="135" t="s">
        <v>359</v>
      </c>
      <c r="B155" s="135">
        <v>4</v>
      </c>
      <c r="C155" s="44" t="s">
        <v>355</v>
      </c>
      <c r="D155" s="44" t="s">
        <v>351</v>
      </c>
      <c r="E155" s="3" t="s">
        <v>356</v>
      </c>
      <c r="F155" s="3" t="s">
        <v>59</v>
      </c>
      <c r="G155" s="1">
        <v>42.75</v>
      </c>
      <c r="H155" s="2">
        <v>542</v>
      </c>
      <c r="I155" s="2">
        <v>0.6</v>
      </c>
      <c r="J155" s="8">
        <v>100332</v>
      </c>
      <c r="K155" s="64" t="s">
        <v>353</v>
      </c>
      <c r="L155" s="187">
        <v>5.61</v>
      </c>
      <c r="M155" s="136">
        <v>0.41160000000000002</v>
      </c>
      <c r="N155" s="137">
        <v>2.31</v>
      </c>
      <c r="O155" s="136">
        <f t="shared" si="3"/>
        <v>2.31</v>
      </c>
      <c r="P155" s="136" t="s">
        <v>354</v>
      </c>
      <c r="Q155" s="41" t="s">
        <v>56</v>
      </c>
      <c r="R155" s="41"/>
      <c r="S155" s="191" t="str">
        <f t="shared" si="4"/>
        <v>REDOA9P</v>
      </c>
      <c r="T155" s="42" t="s">
        <v>59</v>
      </c>
      <c r="U155" s="188">
        <v>35.29</v>
      </c>
      <c r="V155" s="41" t="s">
        <v>56</v>
      </c>
      <c r="W155" s="137">
        <v>30.8</v>
      </c>
      <c r="X155" s="41" t="s">
        <v>56</v>
      </c>
    </row>
    <row r="156" spans="1:24" s="86" customFormat="1" ht="28.8" x14ac:dyDescent="0.3">
      <c r="A156" s="135" t="s">
        <v>359</v>
      </c>
      <c r="B156" s="135">
        <v>5</v>
      </c>
      <c r="C156" s="44" t="s">
        <v>357</v>
      </c>
      <c r="D156" s="44" t="s">
        <v>351</v>
      </c>
      <c r="E156" s="3" t="s">
        <v>358</v>
      </c>
      <c r="F156" s="3" t="s">
        <v>59</v>
      </c>
      <c r="G156" s="1">
        <v>42.75</v>
      </c>
      <c r="H156" s="2">
        <v>1140</v>
      </c>
      <c r="I156" s="2">
        <v>0.6</v>
      </c>
      <c r="J156" s="8">
        <v>100332</v>
      </c>
      <c r="K156" s="64" t="s">
        <v>353</v>
      </c>
      <c r="L156" s="187">
        <v>9.51</v>
      </c>
      <c r="M156" s="200">
        <v>0.41160000000000002</v>
      </c>
      <c r="N156" s="201">
        <v>3.91</v>
      </c>
      <c r="O156" s="136">
        <f t="shared" si="3"/>
        <v>3.91</v>
      </c>
      <c r="P156" s="136">
        <v>28.45</v>
      </c>
      <c r="Q156" s="41" t="s">
        <v>53</v>
      </c>
      <c r="R156" s="41"/>
      <c r="S156" s="191" t="str">
        <f t="shared" si="4"/>
        <v>HUYYW9P</v>
      </c>
      <c r="T156" s="42" t="s">
        <v>59</v>
      </c>
      <c r="U156" s="188">
        <v>32.450000000000003</v>
      </c>
      <c r="V156" s="41" t="s">
        <v>53</v>
      </c>
      <c r="W156" s="137">
        <v>30.2</v>
      </c>
      <c r="X156" s="41" t="s">
        <v>53</v>
      </c>
    </row>
    <row r="157" spans="1:24" s="86" customFormat="1" ht="28.8" x14ac:dyDescent="0.3">
      <c r="A157" s="135" t="s">
        <v>359</v>
      </c>
      <c r="B157" s="135">
        <v>6</v>
      </c>
      <c r="C157" s="44" t="s">
        <v>357</v>
      </c>
      <c r="D157" s="44" t="s">
        <v>351</v>
      </c>
      <c r="E157" s="3" t="s">
        <v>358</v>
      </c>
      <c r="F157" s="3" t="s">
        <v>59</v>
      </c>
      <c r="G157" s="1">
        <v>42.75</v>
      </c>
      <c r="H157" s="2">
        <v>1140</v>
      </c>
      <c r="I157" s="2">
        <v>0.6</v>
      </c>
      <c r="J157" s="8">
        <v>100332</v>
      </c>
      <c r="K157" s="64" t="s">
        <v>353</v>
      </c>
      <c r="L157" s="187">
        <v>9.51</v>
      </c>
      <c r="M157" s="200">
        <v>0.41160000000000002</v>
      </c>
      <c r="N157" s="201">
        <v>3.91</v>
      </c>
      <c r="O157" s="136">
        <f t="shared" si="3"/>
        <v>3.91</v>
      </c>
      <c r="P157" s="136" t="s">
        <v>354</v>
      </c>
      <c r="Q157" s="41" t="s">
        <v>56</v>
      </c>
      <c r="R157" s="41"/>
      <c r="S157" s="191" t="str">
        <f t="shared" si="4"/>
        <v>HUYYW9P</v>
      </c>
      <c r="T157" s="42" t="s">
        <v>59</v>
      </c>
      <c r="U157" s="188">
        <v>34.69</v>
      </c>
      <c r="V157" s="41" t="s">
        <v>56</v>
      </c>
      <c r="W157" s="137">
        <v>30.2</v>
      </c>
      <c r="X157" s="41" t="s">
        <v>56</v>
      </c>
    </row>
    <row r="158" spans="1:24" s="86" customFormat="1" ht="30" customHeight="1" x14ac:dyDescent="0.3">
      <c r="A158" s="135" t="s">
        <v>338</v>
      </c>
      <c r="B158" s="135">
        <v>1</v>
      </c>
      <c r="C158" s="44" t="s">
        <v>335</v>
      </c>
      <c r="D158" s="44" t="s">
        <v>47</v>
      </c>
      <c r="E158" s="3" t="s">
        <v>336</v>
      </c>
      <c r="F158" s="3" t="s">
        <v>59</v>
      </c>
      <c r="G158" s="1">
        <v>20</v>
      </c>
      <c r="H158" s="2">
        <v>107</v>
      </c>
      <c r="I158" s="2">
        <v>3</v>
      </c>
      <c r="J158" s="8">
        <v>100103</v>
      </c>
      <c r="K158" s="64" t="s">
        <v>337</v>
      </c>
      <c r="L158" s="187">
        <v>15.747999999999999</v>
      </c>
      <c r="M158" s="200">
        <v>0.87219999999999998</v>
      </c>
      <c r="N158" s="201">
        <f>M158*L158</f>
        <v>13.735405599999998</v>
      </c>
      <c r="O158" s="136"/>
      <c r="P158" s="136">
        <v>42.66</v>
      </c>
      <c r="Q158" s="192">
        <v>19600</v>
      </c>
      <c r="R158" s="41"/>
      <c r="S158" s="42">
        <v>54418</v>
      </c>
      <c r="T158" s="42" t="s">
        <v>59</v>
      </c>
      <c r="U158" s="188">
        <v>47.73</v>
      </c>
      <c r="V158" s="193">
        <v>19600</v>
      </c>
      <c r="W158" s="137">
        <v>44.2</v>
      </c>
      <c r="X158" s="42" t="s">
        <v>57</v>
      </c>
    </row>
    <row r="159" spans="1:24" s="86" customFormat="1" ht="30" customHeight="1" x14ac:dyDescent="0.3">
      <c r="A159" s="135" t="s">
        <v>349</v>
      </c>
      <c r="B159" s="135">
        <v>1</v>
      </c>
      <c r="C159" s="166" t="s">
        <v>339</v>
      </c>
      <c r="D159" s="44" t="s">
        <v>38</v>
      </c>
      <c r="E159" s="3" t="s">
        <v>340</v>
      </c>
      <c r="F159" s="3" t="s">
        <v>59</v>
      </c>
      <c r="G159" s="1">
        <v>26.875</v>
      </c>
      <c r="H159" s="2">
        <v>160</v>
      </c>
      <c r="I159" s="2">
        <v>2.69</v>
      </c>
      <c r="J159" s="8">
        <v>100912</v>
      </c>
      <c r="K159" s="64" t="s">
        <v>341</v>
      </c>
      <c r="L159" s="187">
        <v>12.46</v>
      </c>
      <c r="M159" s="200">
        <v>0.19769999999999999</v>
      </c>
      <c r="N159" s="201">
        <v>2.76</v>
      </c>
      <c r="O159" s="136">
        <v>2.76</v>
      </c>
      <c r="P159" s="136">
        <v>39.24</v>
      </c>
      <c r="Q159" s="41" t="s">
        <v>342</v>
      </c>
      <c r="R159" s="41"/>
      <c r="S159" s="42">
        <v>17015</v>
      </c>
      <c r="T159" s="42" t="s">
        <v>59</v>
      </c>
      <c r="U159" s="188">
        <v>42</v>
      </c>
      <c r="V159" s="42" t="s">
        <v>342</v>
      </c>
      <c r="W159" s="137">
        <v>42</v>
      </c>
      <c r="X159" s="42" t="s">
        <v>342</v>
      </c>
    </row>
    <row r="160" spans="1:24" s="86" customFormat="1" ht="30" customHeight="1" x14ac:dyDescent="0.3">
      <c r="A160" s="135" t="s">
        <v>349</v>
      </c>
      <c r="B160" s="135">
        <v>2</v>
      </c>
      <c r="C160" s="167" t="s">
        <v>343</v>
      </c>
      <c r="D160" s="44" t="s">
        <v>22</v>
      </c>
      <c r="E160" s="3" t="s">
        <v>344</v>
      </c>
      <c r="F160" s="3" t="s">
        <v>59</v>
      </c>
      <c r="G160" s="1">
        <v>7.9690000000000003</v>
      </c>
      <c r="H160" s="2">
        <v>75</v>
      </c>
      <c r="I160" s="2">
        <v>1.7</v>
      </c>
      <c r="J160" s="8">
        <v>100912</v>
      </c>
      <c r="K160" s="64" t="s">
        <v>341</v>
      </c>
      <c r="L160" s="187">
        <v>2.14</v>
      </c>
      <c r="M160" s="200">
        <v>0.19769999999999999</v>
      </c>
      <c r="N160" s="201">
        <v>0.41</v>
      </c>
      <c r="O160" s="136">
        <v>0.41</v>
      </c>
      <c r="P160" s="136">
        <v>36.090000000000003</v>
      </c>
      <c r="Q160" s="41" t="s">
        <v>342</v>
      </c>
      <c r="R160" s="41"/>
      <c r="S160" s="42">
        <v>3590</v>
      </c>
      <c r="T160" s="42" t="s">
        <v>59</v>
      </c>
      <c r="U160" s="188">
        <v>36.5</v>
      </c>
      <c r="V160" s="42" t="s">
        <v>342</v>
      </c>
      <c r="W160" s="137">
        <v>36.5</v>
      </c>
      <c r="X160" s="42" t="s">
        <v>342</v>
      </c>
    </row>
    <row r="161" spans="1:24" s="86" customFormat="1" ht="30" customHeight="1" x14ac:dyDescent="0.3">
      <c r="A161" s="135" t="s">
        <v>349</v>
      </c>
      <c r="B161" s="135">
        <v>3</v>
      </c>
      <c r="C161" s="168" t="s">
        <v>345</v>
      </c>
      <c r="D161" s="44" t="s">
        <v>22</v>
      </c>
      <c r="E161" s="3" t="s">
        <v>346</v>
      </c>
      <c r="F161" s="3" t="s">
        <v>59</v>
      </c>
      <c r="G161" s="1">
        <v>7.97</v>
      </c>
      <c r="H161" s="2">
        <v>75</v>
      </c>
      <c r="I161" s="2">
        <v>1.7</v>
      </c>
      <c r="J161" s="8">
        <v>100912</v>
      </c>
      <c r="K161" s="64" t="s">
        <v>341</v>
      </c>
      <c r="L161" s="187">
        <v>2.19</v>
      </c>
      <c r="M161" s="200">
        <v>0.19769999999999999</v>
      </c>
      <c r="N161" s="201">
        <v>0.42</v>
      </c>
      <c r="O161" s="136">
        <v>0.42</v>
      </c>
      <c r="P161" s="136">
        <v>36.08</v>
      </c>
      <c r="Q161" s="41" t="s">
        <v>342</v>
      </c>
      <c r="R161" s="41"/>
      <c r="S161" s="42">
        <v>3601</v>
      </c>
      <c r="T161" s="42" t="s">
        <v>59</v>
      </c>
      <c r="U161" s="188">
        <v>36.5</v>
      </c>
      <c r="V161" s="42" t="s">
        <v>342</v>
      </c>
      <c r="W161" s="137">
        <v>36.5</v>
      </c>
      <c r="X161" s="42" t="s">
        <v>342</v>
      </c>
    </row>
    <row r="162" spans="1:24" s="86" customFormat="1" ht="30" customHeight="1" x14ac:dyDescent="0.3">
      <c r="A162" s="135" t="s">
        <v>349</v>
      </c>
      <c r="B162" s="135">
        <v>4</v>
      </c>
      <c r="C162" s="169" t="s">
        <v>347</v>
      </c>
      <c r="D162" s="44" t="s">
        <v>22</v>
      </c>
      <c r="E162" s="3" t="s">
        <v>348</v>
      </c>
      <c r="F162" s="3" t="s">
        <v>59</v>
      </c>
      <c r="G162" s="1">
        <v>12.75</v>
      </c>
      <c r="H162" s="2">
        <v>120</v>
      </c>
      <c r="I162" s="2">
        <v>1.7</v>
      </c>
      <c r="J162" s="8">
        <v>100912</v>
      </c>
      <c r="K162" s="64" t="s">
        <v>341</v>
      </c>
      <c r="L162" s="155">
        <v>3.95</v>
      </c>
      <c r="M162" s="202">
        <v>0.19769999999999999</v>
      </c>
      <c r="N162" s="203">
        <v>0.76</v>
      </c>
      <c r="O162" s="146">
        <v>0.76</v>
      </c>
      <c r="P162" s="146">
        <v>46.11</v>
      </c>
      <c r="Q162" s="31" t="s">
        <v>342</v>
      </c>
      <c r="R162" s="31"/>
      <c r="S162" s="32">
        <v>3593</v>
      </c>
      <c r="T162" s="32" t="s">
        <v>59</v>
      </c>
      <c r="U162" s="156">
        <v>46.87</v>
      </c>
      <c r="V162" s="32" t="s">
        <v>342</v>
      </c>
      <c r="W162" s="147">
        <v>46.87</v>
      </c>
      <c r="X162" s="32" t="s">
        <v>342</v>
      </c>
    </row>
    <row r="163" spans="1:24" s="86" customFormat="1" ht="45" customHeight="1" x14ac:dyDescent="0.3">
      <c r="A163" s="135" t="s">
        <v>334</v>
      </c>
      <c r="B163" s="135">
        <v>1</v>
      </c>
      <c r="C163" s="44" t="s">
        <v>318</v>
      </c>
      <c r="D163" s="44" t="s">
        <v>38</v>
      </c>
      <c r="E163" s="3" t="s">
        <v>319</v>
      </c>
      <c r="F163" s="3" t="s">
        <v>59</v>
      </c>
      <c r="G163" s="1">
        <v>23.091000000000001</v>
      </c>
      <c r="H163" s="2">
        <v>72</v>
      </c>
      <c r="I163" s="2">
        <v>5.13</v>
      </c>
      <c r="J163" s="8">
        <v>110244</v>
      </c>
      <c r="K163" s="64" t="s">
        <v>320</v>
      </c>
      <c r="L163" s="155">
        <v>9</v>
      </c>
      <c r="M163" s="202">
        <v>1.6162000000000001</v>
      </c>
      <c r="N163" s="203">
        <v>14.55</v>
      </c>
      <c r="O163" s="146">
        <v>14.55</v>
      </c>
      <c r="P163" s="146">
        <v>44.81</v>
      </c>
      <c r="Q163" s="31" t="s">
        <v>321</v>
      </c>
      <c r="R163" s="31"/>
      <c r="S163" s="32">
        <v>68586</v>
      </c>
      <c r="T163" s="32" t="s">
        <v>59</v>
      </c>
      <c r="U163" s="156">
        <v>59.36</v>
      </c>
      <c r="V163" s="31" t="s">
        <v>321</v>
      </c>
      <c r="W163" s="147">
        <v>57.81</v>
      </c>
      <c r="X163" s="31" t="s">
        <v>321</v>
      </c>
    </row>
    <row r="164" spans="1:24" s="86" customFormat="1" ht="45" customHeight="1" x14ac:dyDescent="0.3">
      <c r="A164" s="135" t="s">
        <v>334</v>
      </c>
      <c r="B164" s="135">
        <v>2</v>
      </c>
      <c r="C164" s="44"/>
      <c r="D164" s="44"/>
      <c r="E164" s="3"/>
      <c r="F164" s="3"/>
      <c r="G164" s="1"/>
      <c r="H164" s="2"/>
      <c r="I164" s="2"/>
      <c r="J164" s="8">
        <v>100418</v>
      </c>
      <c r="K164" s="64" t="s">
        <v>322</v>
      </c>
      <c r="L164" s="155">
        <v>5.48</v>
      </c>
      <c r="M164" s="202">
        <v>0.17510000000000001</v>
      </c>
      <c r="N164" s="203">
        <v>0.96</v>
      </c>
      <c r="O164" s="146">
        <v>0.96</v>
      </c>
      <c r="P164" s="146">
        <v>58.4</v>
      </c>
      <c r="Q164" s="31" t="s">
        <v>321</v>
      </c>
      <c r="R164" s="31"/>
      <c r="S164" s="32"/>
      <c r="T164" s="32"/>
      <c r="U164" s="156"/>
      <c r="V164" s="32"/>
      <c r="W164" s="147"/>
      <c r="X164" s="32"/>
    </row>
    <row r="165" spans="1:24" s="86" customFormat="1" ht="45" customHeight="1" x14ac:dyDescent="0.3">
      <c r="A165" s="135" t="s">
        <v>334</v>
      </c>
      <c r="B165" s="135">
        <v>3</v>
      </c>
      <c r="C165" s="44"/>
      <c r="D165" s="44"/>
      <c r="E165" s="3"/>
      <c r="F165" s="3"/>
      <c r="G165" s="1"/>
      <c r="H165" s="2"/>
      <c r="I165" s="2"/>
      <c r="J165" s="8">
        <v>100332</v>
      </c>
      <c r="K165" s="64" t="s">
        <v>323</v>
      </c>
      <c r="L165" s="155">
        <v>0.99</v>
      </c>
      <c r="M165" s="202">
        <v>0.41160000000000002</v>
      </c>
      <c r="N165" s="203">
        <v>0.41</v>
      </c>
      <c r="O165" s="146">
        <v>0.41</v>
      </c>
      <c r="P165" s="146">
        <v>58.95</v>
      </c>
      <c r="Q165" s="31" t="s">
        <v>321</v>
      </c>
      <c r="R165" s="31"/>
      <c r="S165" s="32"/>
      <c r="T165" s="32"/>
      <c r="U165" s="156"/>
      <c r="V165" s="32"/>
      <c r="W165" s="147"/>
      <c r="X165" s="32"/>
    </row>
    <row r="166" spans="1:24" s="86" customFormat="1" ht="45" customHeight="1" x14ac:dyDescent="0.3">
      <c r="A166" s="135" t="s">
        <v>334</v>
      </c>
      <c r="B166" s="135">
        <v>4</v>
      </c>
      <c r="C166" s="44" t="s">
        <v>324</v>
      </c>
      <c r="D166" s="44" t="s">
        <v>38</v>
      </c>
      <c r="E166" s="3" t="s">
        <v>325</v>
      </c>
      <c r="F166" s="3" t="s">
        <v>59</v>
      </c>
      <c r="G166" s="1">
        <v>23.091000000000001</v>
      </c>
      <c r="H166" s="2">
        <v>72</v>
      </c>
      <c r="I166" s="2">
        <v>5.13</v>
      </c>
      <c r="J166" s="8">
        <v>110244</v>
      </c>
      <c r="K166" s="64" t="s">
        <v>320</v>
      </c>
      <c r="L166" s="155">
        <v>7.25</v>
      </c>
      <c r="M166" s="202">
        <v>1.6162000000000001</v>
      </c>
      <c r="N166" s="203">
        <v>11.72</v>
      </c>
      <c r="O166" s="146">
        <v>11.72</v>
      </c>
      <c r="P166" s="146">
        <v>49.08</v>
      </c>
      <c r="Q166" s="31" t="s">
        <v>321</v>
      </c>
      <c r="R166" s="31"/>
      <c r="S166" s="32">
        <v>68587</v>
      </c>
      <c r="T166" s="32" t="s">
        <v>59</v>
      </c>
      <c r="U166" s="156">
        <v>60.8</v>
      </c>
      <c r="V166" s="31" t="s">
        <v>321</v>
      </c>
      <c r="W166" s="147">
        <v>59.25</v>
      </c>
      <c r="X166" s="31" t="s">
        <v>321</v>
      </c>
    </row>
    <row r="167" spans="1:24" s="86" customFormat="1" ht="45" customHeight="1" x14ac:dyDescent="0.3">
      <c r="A167" s="135" t="s">
        <v>334</v>
      </c>
      <c r="B167" s="135">
        <v>5</v>
      </c>
      <c r="C167" s="44"/>
      <c r="D167" s="44"/>
      <c r="E167" s="3"/>
      <c r="F167" s="3"/>
      <c r="G167" s="1"/>
      <c r="H167" s="2"/>
      <c r="I167" s="2"/>
      <c r="J167" s="8">
        <v>100418</v>
      </c>
      <c r="K167" s="64" t="s">
        <v>322</v>
      </c>
      <c r="L167" s="155">
        <v>5.48</v>
      </c>
      <c r="M167" s="202">
        <v>0.17510000000000001</v>
      </c>
      <c r="N167" s="203">
        <v>0.96</v>
      </c>
      <c r="O167" s="146">
        <v>0.96</v>
      </c>
      <c r="P167" s="146">
        <v>59.84</v>
      </c>
      <c r="Q167" s="31" t="s">
        <v>321</v>
      </c>
      <c r="R167" s="31"/>
      <c r="S167" s="32"/>
      <c r="T167" s="32"/>
      <c r="U167" s="156"/>
      <c r="V167" s="32"/>
      <c r="W167" s="147"/>
      <c r="X167" s="32"/>
    </row>
    <row r="168" spans="1:24" s="86" customFormat="1" ht="45" customHeight="1" x14ac:dyDescent="0.3">
      <c r="A168" s="135" t="s">
        <v>334</v>
      </c>
      <c r="B168" s="135">
        <v>6</v>
      </c>
      <c r="C168" s="45"/>
      <c r="D168" s="44"/>
      <c r="E168" s="10"/>
      <c r="F168" s="10"/>
      <c r="G168" s="11"/>
      <c r="H168" s="12"/>
      <c r="I168" s="12"/>
      <c r="J168" s="46">
        <v>100332</v>
      </c>
      <c r="K168" s="64" t="s">
        <v>323</v>
      </c>
      <c r="L168" s="155">
        <v>0.99</v>
      </c>
      <c r="M168" s="202">
        <v>0.41160000000000002</v>
      </c>
      <c r="N168" s="203">
        <v>0.41</v>
      </c>
      <c r="O168" s="146">
        <v>0.41</v>
      </c>
      <c r="P168" s="146">
        <v>60.39</v>
      </c>
      <c r="Q168" s="31" t="s">
        <v>321</v>
      </c>
      <c r="R168" s="31"/>
      <c r="S168" s="32"/>
      <c r="T168" s="32"/>
      <c r="U168" s="156"/>
      <c r="V168" s="32"/>
      <c r="W168" s="147"/>
      <c r="X168" s="32"/>
    </row>
    <row r="169" spans="1:24" s="86" customFormat="1" ht="45" customHeight="1" x14ac:dyDescent="0.3">
      <c r="A169" s="135" t="s">
        <v>334</v>
      </c>
      <c r="B169" s="135">
        <v>7</v>
      </c>
      <c r="C169" s="47" t="s">
        <v>326</v>
      </c>
      <c r="D169" s="44" t="s">
        <v>38</v>
      </c>
      <c r="E169" s="3" t="s">
        <v>327</v>
      </c>
      <c r="F169" s="3" t="s">
        <v>59</v>
      </c>
      <c r="G169" s="1">
        <v>26.43</v>
      </c>
      <c r="H169" s="12">
        <v>90</v>
      </c>
      <c r="I169" s="12">
        <v>4.7</v>
      </c>
      <c r="J169" s="8">
        <v>110244</v>
      </c>
      <c r="K169" s="64" t="s">
        <v>320</v>
      </c>
      <c r="L169" s="155">
        <v>11.25</v>
      </c>
      <c r="M169" s="202">
        <v>1.6162000000000001</v>
      </c>
      <c r="N169" s="203">
        <v>18.18</v>
      </c>
      <c r="O169" s="146">
        <v>18.18</v>
      </c>
      <c r="P169" s="146">
        <v>53.18</v>
      </c>
      <c r="Q169" s="31" t="s">
        <v>321</v>
      </c>
      <c r="R169" s="31"/>
      <c r="S169" s="32">
        <v>68605</v>
      </c>
      <c r="T169" s="32" t="s">
        <v>59</v>
      </c>
      <c r="U169" s="156">
        <v>71.36</v>
      </c>
      <c r="V169" s="31" t="s">
        <v>321</v>
      </c>
      <c r="W169" s="147">
        <v>69.64</v>
      </c>
      <c r="X169" s="31" t="s">
        <v>321</v>
      </c>
    </row>
    <row r="170" spans="1:24" s="86" customFormat="1" ht="45" customHeight="1" x14ac:dyDescent="0.3">
      <c r="A170" s="135" t="s">
        <v>334</v>
      </c>
      <c r="B170" s="135">
        <v>8</v>
      </c>
      <c r="C170" s="47"/>
      <c r="D170" s="44"/>
      <c r="E170" s="3"/>
      <c r="F170" s="3"/>
      <c r="G170" s="1"/>
      <c r="H170" s="12"/>
      <c r="I170" s="12"/>
      <c r="J170" s="8">
        <v>100418</v>
      </c>
      <c r="K170" s="64" t="s">
        <v>322</v>
      </c>
      <c r="L170" s="155">
        <v>5.95</v>
      </c>
      <c r="M170" s="202">
        <v>0.17510000000000001</v>
      </c>
      <c r="N170" s="203">
        <v>1.04</v>
      </c>
      <c r="O170" s="146">
        <v>1.04</v>
      </c>
      <c r="P170" s="146">
        <v>70.319999999999993</v>
      </c>
      <c r="Q170" s="31" t="s">
        <v>321</v>
      </c>
      <c r="R170" s="31"/>
      <c r="S170" s="32"/>
      <c r="T170" s="32"/>
      <c r="U170" s="156"/>
      <c r="V170" s="32"/>
      <c r="W170" s="147"/>
      <c r="X170" s="32"/>
    </row>
    <row r="171" spans="1:24" s="86" customFormat="1" ht="45" customHeight="1" x14ac:dyDescent="0.3">
      <c r="A171" s="135" t="s">
        <v>334</v>
      </c>
      <c r="B171" s="135">
        <v>9</v>
      </c>
      <c r="C171" s="45"/>
      <c r="D171" s="44"/>
      <c r="E171" s="10"/>
      <c r="F171" s="10"/>
      <c r="G171" s="13"/>
      <c r="H171" s="14"/>
      <c r="I171" s="14"/>
      <c r="J171" s="46">
        <v>100332</v>
      </c>
      <c r="K171" s="64" t="s">
        <v>323</v>
      </c>
      <c r="L171" s="155">
        <v>1.54</v>
      </c>
      <c r="M171" s="202">
        <v>0.41160000000000002</v>
      </c>
      <c r="N171" s="203">
        <v>0.63</v>
      </c>
      <c r="O171" s="146">
        <v>0.63</v>
      </c>
      <c r="P171" s="146">
        <v>70.73</v>
      </c>
      <c r="Q171" s="31" t="s">
        <v>321</v>
      </c>
      <c r="R171" s="31"/>
      <c r="S171" s="32"/>
      <c r="T171" s="32"/>
      <c r="U171" s="156"/>
      <c r="V171" s="32"/>
      <c r="W171" s="147"/>
      <c r="X171" s="32"/>
    </row>
    <row r="172" spans="1:24" s="86" customFormat="1" ht="45" customHeight="1" x14ac:dyDescent="0.3">
      <c r="A172" s="135" t="s">
        <v>334</v>
      </c>
      <c r="B172" s="135">
        <v>10</v>
      </c>
      <c r="C172" s="45" t="s">
        <v>328</v>
      </c>
      <c r="D172" s="44" t="s">
        <v>38</v>
      </c>
      <c r="E172" s="15" t="s">
        <v>329</v>
      </c>
      <c r="F172" s="15" t="s">
        <v>59</v>
      </c>
      <c r="G172" s="16">
        <v>26.49</v>
      </c>
      <c r="H172" s="12">
        <v>90</v>
      </c>
      <c r="I172" s="12">
        <v>4.71</v>
      </c>
      <c r="J172" s="8">
        <v>110244</v>
      </c>
      <c r="K172" s="64" t="s">
        <v>320</v>
      </c>
      <c r="L172" s="155">
        <v>9.5</v>
      </c>
      <c r="M172" s="202">
        <v>1.6162000000000001</v>
      </c>
      <c r="N172" s="203">
        <v>15.35</v>
      </c>
      <c r="O172" s="146">
        <v>15.35</v>
      </c>
      <c r="P172" s="146">
        <v>59.28</v>
      </c>
      <c r="Q172" s="31" t="s">
        <v>321</v>
      </c>
      <c r="R172" s="31"/>
      <c r="S172" s="32">
        <v>68608</v>
      </c>
      <c r="T172" s="32" t="s">
        <v>59</v>
      </c>
      <c r="U172" s="156">
        <v>74.63</v>
      </c>
      <c r="V172" s="31" t="s">
        <v>321</v>
      </c>
      <c r="W172" s="147">
        <v>72.91</v>
      </c>
      <c r="X172" s="31" t="s">
        <v>321</v>
      </c>
    </row>
    <row r="173" spans="1:24" s="86" customFormat="1" ht="45" customHeight="1" x14ac:dyDescent="0.3">
      <c r="A173" s="135" t="s">
        <v>334</v>
      </c>
      <c r="B173" s="135">
        <v>11</v>
      </c>
      <c r="C173" s="45"/>
      <c r="D173" s="44"/>
      <c r="E173" s="10"/>
      <c r="F173" s="10"/>
      <c r="G173" s="16"/>
      <c r="H173" s="12"/>
      <c r="I173" s="12"/>
      <c r="J173" s="8">
        <v>100418</v>
      </c>
      <c r="K173" s="64" t="s">
        <v>322</v>
      </c>
      <c r="L173" s="155">
        <v>5.95</v>
      </c>
      <c r="M173" s="202">
        <v>0.17510000000000001</v>
      </c>
      <c r="N173" s="203">
        <v>1.04</v>
      </c>
      <c r="O173" s="146">
        <v>1.04</v>
      </c>
      <c r="P173" s="146">
        <v>73.59</v>
      </c>
      <c r="Q173" s="31" t="s">
        <v>321</v>
      </c>
      <c r="R173" s="31"/>
      <c r="S173" s="32"/>
      <c r="T173" s="32"/>
      <c r="U173" s="156"/>
      <c r="V173" s="32"/>
      <c r="W173" s="147"/>
      <c r="X173" s="32"/>
    </row>
    <row r="174" spans="1:24" s="86" customFormat="1" ht="45" customHeight="1" x14ac:dyDescent="0.3">
      <c r="A174" s="135" t="s">
        <v>334</v>
      </c>
      <c r="B174" s="135">
        <v>12</v>
      </c>
      <c r="C174" s="45"/>
      <c r="D174" s="44"/>
      <c r="E174" s="10"/>
      <c r="F174" s="10"/>
      <c r="G174" s="17"/>
      <c r="H174" s="18"/>
      <c r="I174" s="12"/>
      <c r="J174" s="46">
        <v>100332</v>
      </c>
      <c r="K174" s="64" t="s">
        <v>323</v>
      </c>
      <c r="L174" s="155">
        <v>1.54</v>
      </c>
      <c r="M174" s="202">
        <v>0.41160000000000002</v>
      </c>
      <c r="N174" s="203">
        <v>0.63</v>
      </c>
      <c r="O174" s="146">
        <v>0.63</v>
      </c>
      <c r="P174" s="146">
        <v>74</v>
      </c>
      <c r="Q174" s="31" t="s">
        <v>321</v>
      </c>
      <c r="R174" s="31"/>
      <c r="S174" s="32"/>
      <c r="T174" s="32"/>
      <c r="U174" s="156"/>
      <c r="V174" s="32"/>
      <c r="W174" s="147"/>
      <c r="X174" s="32"/>
    </row>
    <row r="175" spans="1:24" s="86" customFormat="1" ht="45" customHeight="1" x14ac:dyDescent="0.3">
      <c r="A175" s="135" t="s">
        <v>334</v>
      </c>
      <c r="B175" s="135">
        <v>13</v>
      </c>
      <c r="C175" s="47" t="s">
        <v>330</v>
      </c>
      <c r="D175" s="44" t="s">
        <v>38</v>
      </c>
      <c r="E175" s="10" t="s">
        <v>331</v>
      </c>
      <c r="F175" s="10" t="s">
        <v>59</v>
      </c>
      <c r="G175" s="17">
        <v>23.5</v>
      </c>
      <c r="H175" s="12">
        <v>80</v>
      </c>
      <c r="I175" s="19">
        <v>4.7</v>
      </c>
      <c r="J175" s="8">
        <v>110244</v>
      </c>
      <c r="K175" s="64" t="s">
        <v>320</v>
      </c>
      <c r="L175" s="155">
        <v>10</v>
      </c>
      <c r="M175" s="202">
        <v>1.6162000000000001</v>
      </c>
      <c r="N175" s="203">
        <v>16.16</v>
      </c>
      <c r="O175" s="146">
        <v>16.16</v>
      </c>
      <c r="P175" s="146">
        <v>51.27</v>
      </c>
      <c r="Q175" s="31" t="s">
        <v>321</v>
      </c>
      <c r="R175" s="31"/>
      <c r="S175" s="32">
        <v>74772</v>
      </c>
      <c r="T175" s="32" t="s">
        <v>59</v>
      </c>
      <c r="U175" s="156">
        <v>67.430000000000007</v>
      </c>
      <c r="V175" s="31" t="s">
        <v>321</v>
      </c>
      <c r="W175" s="147">
        <v>65.91</v>
      </c>
      <c r="X175" s="31" t="s">
        <v>321</v>
      </c>
    </row>
    <row r="176" spans="1:24" s="86" customFormat="1" ht="45" customHeight="1" x14ac:dyDescent="0.3">
      <c r="A176" s="135" t="s">
        <v>334</v>
      </c>
      <c r="B176" s="135">
        <v>14</v>
      </c>
      <c r="C176" s="45"/>
      <c r="D176" s="44"/>
      <c r="E176" s="10"/>
      <c r="F176" s="10"/>
      <c r="G176" s="17"/>
      <c r="H176" s="19"/>
      <c r="I176" s="12"/>
      <c r="J176" s="8">
        <v>100418</v>
      </c>
      <c r="K176" s="64" t="s">
        <v>322</v>
      </c>
      <c r="L176" s="155">
        <v>5.28</v>
      </c>
      <c r="M176" s="202">
        <v>0.17510000000000001</v>
      </c>
      <c r="N176" s="203">
        <v>0.92</v>
      </c>
      <c r="O176" s="146">
        <v>0.92</v>
      </c>
      <c r="P176" s="146">
        <v>66.510000000000005</v>
      </c>
      <c r="Q176" s="31" t="s">
        <v>321</v>
      </c>
      <c r="R176" s="31"/>
      <c r="S176" s="32"/>
      <c r="T176" s="32"/>
      <c r="U176" s="156"/>
      <c r="V176" s="32"/>
      <c r="W176" s="147"/>
      <c r="X176" s="32"/>
    </row>
    <row r="177" spans="1:24" s="86" customFormat="1" ht="45" customHeight="1" x14ac:dyDescent="0.3">
      <c r="A177" s="135" t="s">
        <v>334</v>
      </c>
      <c r="B177" s="135">
        <v>15</v>
      </c>
      <c r="C177" s="45"/>
      <c r="D177" s="44"/>
      <c r="E177" s="10"/>
      <c r="F177" s="10"/>
      <c r="G177" s="20"/>
      <c r="H177" s="12"/>
      <c r="I177" s="12"/>
      <c r="J177" s="46">
        <v>100332</v>
      </c>
      <c r="K177" s="64" t="s">
        <v>323</v>
      </c>
      <c r="L177" s="155">
        <v>1.37</v>
      </c>
      <c r="M177" s="202">
        <v>0.41160000000000002</v>
      </c>
      <c r="N177" s="203">
        <v>0.56000000000000005</v>
      </c>
      <c r="O177" s="146">
        <v>0.56000000000000005</v>
      </c>
      <c r="P177" s="146">
        <v>66.87</v>
      </c>
      <c r="Q177" s="31" t="s">
        <v>321</v>
      </c>
      <c r="R177" s="31"/>
      <c r="S177" s="32"/>
      <c r="T177" s="32"/>
      <c r="U177" s="156"/>
      <c r="V177" s="32"/>
      <c r="W177" s="147"/>
      <c r="X177" s="32"/>
    </row>
    <row r="178" spans="1:24" s="86" customFormat="1" ht="45" customHeight="1" x14ac:dyDescent="0.3">
      <c r="A178" s="135" t="s">
        <v>334</v>
      </c>
      <c r="B178" s="135">
        <v>16</v>
      </c>
      <c r="C178" s="45" t="s">
        <v>332</v>
      </c>
      <c r="D178" s="44" t="s">
        <v>38</v>
      </c>
      <c r="E178" s="10" t="s">
        <v>333</v>
      </c>
      <c r="F178" s="10" t="s">
        <v>59</v>
      </c>
      <c r="G178" s="20">
        <v>23.55</v>
      </c>
      <c r="H178" s="12">
        <v>80</v>
      </c>
      <c r="I178" s="12">
        <v>4.71</v>
      </c>
      <c r="J178" s="8">
        <v>110244</v>
      </c>
      <c r="K178" s="64" t="s">
        <v>320</v>
      </c>
      <c r="L178" s="155">
        <v>8.4499999999999993</v>
      </c>
      <c r="M178" s="202">
        <v>1.6162000000000001</v>
      </c>
      <c r="N178" s="203">
        <v>13.66</v>
      </c>
      <c r="O178" s="146">
        <v>13.66</v>
      </c>
      <c r="P178" s="146">
        <v>56.68</v>
      </c>
      <c r="Q178" s="31" t="s">
        <v>321</v>
      </c>
      <c r="R178" s="31"/>
      <c r="S178" s="32">
        <v>74849</v>
      </c>
      <c r="T178" s="32" t="s">
        <v>59</v>
      </c>
      <c r="U178" s="156">
        <v>70.34</v>
      </c>
      <c r="V178" s="31" t="s">
        <v>321</v>
      </c>
      <c r="W178" s="147">
        <v>68.819999999999993</v>
      </c>
      <c r="X178" s="31" t="s">
        <v>321</v>
      </c>
    </row>
    <row r="179" spans="1:24" s="86" customFormat="1" ht="45" customHeight="1" x14ac:dyDescent="0.3">
      <c r="A179" s="135" t="s">
        <v>334</v>
      </c>
      <c r="B179" s="135">
        <v>17</v>
      </c>
      <c r="C179" s="45"/>
      <c r="D179" s="44"/>
      <c r="E179" s="10"/>
      <c r="F179" s="10"/>
      <c r="G179" s="21"/>
      <c r="H179" s="12"/>
      <c r="I179" s="12"/>
      <c r="J179" s="8">
        <v>100418</v>
      </c>
      <c r="K179" s="64" t="s">
        <v>322</v>
      </c>
      <c r="L179" s="155">
        <v>5.28</v>
      </c>
      <c r="M179" s="202">
        <v>0.17510000000000001</v>
      </c>
      <c r="N179" s="203">
        <v>0.92</v>
      </c>
      <c r="O179" s="146">
        <v>0.92</v>
      </c>
      <c r="P179" s="146">
        <v>69.42</v>
      </c>
      <c r="Q179" s="31" t="s">
        <v>321</v>
      </c>
      <c r="R179" s="31"/>
      <c r="S179" s="32"/>
      <c r="T179" s="32"/>
      <c r="U179" s="156"/>
      <c r="V179" s="32"/>
      <c r="W179" s="147"/>
      <c r="X179" s="32"/>
    </row>
    <row r="180" spans="1:24" s="86" customFormat="1" ht="45" customHeight="1" x14ac:dyDescent="0.3">
      <c r="A180" s="135" t="s">
        <v>334</v>
      </c>
      <c r="B180" s="135">
        <v>18</v>
      </c>
      <c r="C180" s="45"/>
      <c r="D180" s="44"/>
      <c r="E180" s="10"/>
      <c r="F180" s="10"/>
      <c r="G180" s="22"/>
      <c r="H180" s="12"/>
      <c r="I180" s="12"/>
      <c r="J180" s="46">
        <v>100332</v>
      </c>
      <c r="K180" s="64" t="s">
        <v>323</v>
      </c>
      <c r="L180" s="155">
        <v>1.37</v>
      </c>
      <c r="M180" s="202">
        <v>0.41160000000000002</v>
      </c>
      <c r="N180" s="203">
        <v>0.56000000000000005</v>
      </c>
      <c r="O180" s="146">
        <v>0.56000000000000005</v>
      </c>
      <c r="P180" s="146">
        <v>69.78</v>
      </c>
      <c r="Q180" s="31" t="s">
        <v>321</v>
      </c>
      <c r="R180" s="31"/>
      <c r="S180" s="32"/>
      <c r="T180" s="32"/>
      <c r="U180" s="156"/>
      <c r="V180" s="32"/>
      <c r="W180" s="147"/>
      <c r="X180" s="32"/>
    </row>
    <row r="181" spans="1:24" s="86" customFormat="1" ht="28.8" x14ac:dyDescent="0.3">
      <c r="A181" s="134" t="s">
        <v>470</v>
      </c>
      <c r="B181" s="135">
        <v>1</v>
      </c>
      <c r="C181" s="44" t="s">
        <v>313</v>
      </c>
      <c r="D181" s="44" t="s">
        <v>41</v>
      </c>
      <c r="E181" s="3" t="s">
        <v>314</v>
      </c>
      <c r="F181" s="3" t="s">
        <v>59</v>
      </c>
      <c r="G181" s="1">
        <v>10.35</v>
      </c>
      <c r="H181" s="2">
        <v>72</v>
      </c>
      <c r="I181" s="2">
        <v>2.2999999999999998</v>
      </c>
      <c r="J181" s="8">
        <v>110700</v>
      </c>
      <c r="K181" s="64" t="s">
        <v>315</v>
      </c>
      <c r="L181" s="155">
        <v>3</v>
      </c>
      <c r="M181" s="202">
        <v>0.46489999999999998</v>
      </c>
      <c r="N181" s="203">
        <v>1.39</v>
      </c>
      <c r="O181" s="146">
        <v>3.35</v>
      </c>
      <c r="P181" s="146">
        <v>34.200000000000003</v>
      </c>
      <c r="Q181" s="31" t="s">
        <v>316</v>
      </c>
      <c r="R181" s="31"/>
      <c r="S181" s="32">
        <v>5150065432</v>
      </c>
      <c r="T181" s="32" t="s">
        <v>59</v>
      </c>
      <c r="U181" s="156">
        <v>37.549999999999997</v>
      </c>
      <c r="V181" s="32" t="s">
        <v>316</v>
      </c>
      <c r="W181" s="147">
        <v>37.049999999999997</v>
      </c>
      <c r="X181" s="32" t="s">
        <v>316</v>
      </c>
    </row>
    <row r="182" spans="1:24" s="86" customFormat="1" ht="28.8" x14ac:dyDescent="0.3">
      <c r="A182" s="134" t="s">
        <v>470</v>
      </c>
      <c r="B182" s="135">
        <v>2</v>
      </c>
      <c r="C182" s="44" t="s">
        <v>313</v>
      </c>
      <c r="D182" s="44" t="s">
        <v>41</v>
      </c>
      <c r="E182" s="3" t="s">
        <v>317</v>
      </c>
      <c r="F182" s="3" t="s">
        <v>59</v>
      </c>
      <c r="G182" s="1">
        <v>20.25</v>
      </c>
      <c r="H182" s="2">
        <v>72</v>
      </c>
      <c r="I182" s="2">
        <v>4.5</v>
      </c>
      <c r="J182" s="8">
        <v>110700</v>
      </c>
      <c r="K182" s="64" t="s">
        <v>315</v>
      </c>
      <c r="L182" s="155">
        <v>6.01</v>
      </c>
      <c r="M182" s="202">
        <v>0.46489999999999998</v>
      </c>
      <c r="N182" s="203">
        <v>2.79</v>
      </c>
      <c r="O182" s="146">
        <v>6.29</v>
      </c>
      <c r="P182" s="146">
        <v>58.04</v>
      </c>
      <c r="Q182" s="31" t="s">
        <v>316</v>
      </c>
      <c r="R182" s="31"/>
      <c r="S182" s="32">
        <v>5150065433</v>
      </c>
      <c r="T182" s="32" t="s">
        <v>59</v>
      </c>
      <c r="U182" s="156">
        <v>64.33</v>
      </c>
      <c r="V182" s="32" t="s">
        <v>316</v>
      </c>
      <c r="W182" s="147">
        <v>63.58</v>
      </c>
      <c r="X182" s="32" t="s">
        <v>316</v>
      </c>
    </row>
    <row r="183" spans="1:24" s="86" customFormat="1" ht="30" customHeight="1" x14ac:dyDescent="0.3">
      <c r="A183" s="135" t="s">
        <v>312</v>
      </c>
      <c r="B183" s="135">
        <v>1</v>
      </c>
      <c r="C183" s="44" t="s">
        <v>301</v>
      </c>
      <c r="D183" s="44" t="s">
        <v>38</v>
      </c>
      <c r="E183" s="3" t="s">
        <v>302</v>
      </c>
      <c r="F183" s="3" t="s">
        <v>303</v>
      </c>
      <c r="G183" s="1">
        <v>19.68</v>
      </c>
      <c r="H183" s="2">
        <v>60</v>
      </c>
      <c r="I183" s="2">
        <v>5.25</v>
      </c>
      <c r="J183" s="8">
        <v>110244</v>
      </c>
      <c r="K183" s="64" t="s">
        <v>304</v>
      </c>
      <c r="L183" s="155">
        <v>7.0125000000000002</v>
      </c>
      <c r="M183" s="202">
        <v>1.6162000000000001</v>
      </c>
      <c r="N183" s="203">
        <v>11.33</v>
      </c>
      <c r="O183" s="146">
        <v>11.33</v>
      </c>
      <c r="P183" s="146">
        <v>38.86</v>
      </c>
      <c r="Q183" s="31" t="s">
        <v>305</v>
      </c>
      <c r="R183" s="31"/>
      <c r="S183" s="32">
        <v>82010</v>
      </c>
      <c r="T183" s="32" t="s">
        <v>306</v>
      </c>
      <c r="U183" s="156">
        <v>50.19</v>
      </c>
      <c r="V183" s="32" t="s">
        <v>305</v>
      </c>
      <c r="W183" s="147">
        <v>48.39</v>
      </c>
      <c r="X183" s="32" t="s">
        <v>307</v>
      </c>
    </row>
    <row r="184" spans="1:24" s="86" customFormat="1" ht="30" customHeight="1" x14ac:dyDescent="0.3">
      <c r="A184" s="135" t="s">
        <v>312</v>
      </c>
      <c r="B184" s="135">
        <v>2</v>
      </c>
      <c r="C184" s="44" t="s">
        <v>308</v>
      </c>
      <c r="D184" s="44" t="s">
        <v>38</v>
      </c>
      <c r="E184" s="3" t="s">
        <v>309</v>
      </c>
      <c r="F184" s="3" t="s">
        <v>303</v>
      </c>
      <c r="G184" s="1">
        <v>19.68</v>
      </c>
      <c r="H184" s="2">
        <v>60</v>
      </c>
      <c r="I184" s="2">
        <v>5.25</v>
      </c>
      <c r="J184" s="8">
        <v>110244</v>
      </c>
      <c r="K184" s="64" t="s">
        <v>304</v>
      </c>
      <c r="L184" s="155">
        <v>7.0125000000000002</v>
      </c>
      <c r="M184" s="202">
        <v>1.6162000000000001</v>
      </c>
      <c r="N184" s="203">
        <v>11.33</v>
      </c>
      <c r="O184" s="146">
        <v>11.33</v>
      </c>
      <c r="P184" s="146">
        <v>42.86</v>
      </c>
      <c r="Q184" s="31" t="s">
        <v>305</v>
      </c>
      <c r="R184" s="31"/>
      <c r="S184" s="32">
        <v>82015</v>
      </c>
      <c r="T184" s="32" t="s">
        <v>306</v>
      </c>
      <c r="U184" s="156">
        <v>54.19</v>
      </c>
      <c r="V184" s="32" t="s">
        <v>305</v>
      </c>
      <c r="W184" s="147">
        <v>52.39</v>
      </c>
      <c r="X184" s="32" t="s">
        <v>307</v>
      </c>
    </row>
    <row r="185" spans="1:24" s="86" customFormat="1" ht="30" customHeight="1" x14ac:dyDescent="0.3">
      <c r="A185" s="135" t="s">
        <v>312</v>
      </c>
      <c r="B185" s="135">
        <v>3</v>
      </c>
      <c r="C185" s="44" t="s">
        <v>310</v>
      </c>
      <c r="D185" s="44" t="s">
        <v>38</v>
      </c>
      <c r="E185" s="3" t="s">
        <v>311</v>
      </c>
      <c r="F185" s="3" t="s">
        <v>303</v>
      </c>
      <c r="G185" s="1">
        <v>16.8</v>
      </c>
      <c r="H185" s="2">
        <v>48</v>
      </c>
      <c r="I185" s="2">
        <v>5.6</v>
      </c>
      <c r="J185" s="8">
        <v>110244</v>
      </c>
      <c r="K185" s="64" t="s">
        <v>304</v>
      </c>
      <c r="L185" s="155">
        <v>6</v>
      </c>
      <c r="M185" s="202">
        <v>1.6162000000000001</v>
      </c>
      <c r="N185" s="203">
        <v>9.6999999999999993</v>
      </c>
      <c r="O185" s="146">
        <v>9.6999999999999993</v>
      </c>
      <c r="P185" s="146">
        <v>30.61</v>
      </c>
      <c r="Q185" s="31" t="s">
        <v>305</v>
      </c>
      <c r="R185" s="31"/>
      <c r="S185" s="32">
        <v>82020</v>
      </c>
      <c r="T185" s="32" t="s">
        <v>306</v>
      </c>
      <c r="U185" s="156">
        <v>40.299999999999997</v>
      </c>
      <c r="V185" s="32" t="s">
        <v>305</v>
      </c>
      <c r="W185" s="147">
        <v>38.75</v>
      </c>
      <c r="X185" s="32" t="s">
        <v>307</v>
      </c>
    </row>
    <row r="186" spans="1:24" s="86" customFormat="1" ht="30" customHeight="1" x14ac:dyDescent="0.3">
      <c r="A186" s="135" t="s">
        <v>159</v>
      </c>
      <c r="B186" s="135">
        <v>1</v>
      </c>
      <c r="C186" s="44" t="s">
        <v>154</v>
      </c>
      <c r="D186" s="44" t="s">
        <v>32</v>
      </c>
      <c r="E186" s="3" t="s">
        <v>155</v>
      </c>
      <c r="F186" s="3" t="s">
        <v>59</v>
      </c>
      <c r="G186" s="1">
        <v>10</v>
      </c>
      <c r="H186" s="2">
        <v>44</v>
      </c>
      <c r="I186" s="2" t="s">
        <v>156</v>
      </c>
      <c r="J186" s="8">
        <v>110601</v>
      </c>
      <c r="K186" s="64" t="s">
        <v>157</v>
      </c>
      <c r="L186" s="155">
        <v>7.1429999999999998</v>
      </c>
      <c r="M186" s="202">
        <v>1.2945</v>
      </c>
      <c r="N186" s="203">
        <v>9.25</v>
      </c>
      <c r="O186" s="146">
        <v>9.25</v>
      </c>
      <c r="P186" s="146">
        <v>14.05</v>
      </c>
      <c r="Q186" s="31" t="s">
        <v>158</v>
      </c>
      <c r="R186" s="31"/>
      <c r="S186" s="32">
        <v>425226</v>
      </c>
      <c r="T186" s="32" t="s">
        <v>59</v>
      </c>
      <c r="U186" s="156">
        <v>23.3</v>
      </c>
      <c r="V186" s="32" t="s">
        <v>158</v>
      </c>
      <c r="W186" s="147"/>
      <c r="X186" s="32"/>
    </row>
    <row r="187" spans="1:24" s="86" customFormat="1" ht="30" customHeight="1" x14ac:dyDescent="0.3">
      <c r="A187" s="135" t="s">
        <v>283</v>
      </c>
      <c r="B187" s="135">
        <v>1</v>
      </c>
      <c r="C187" s="44" t="s">
        <v>284</v>
      </c>
      <c r="D187" s="44" t="s">
        <v>47</v>
      </c>
      <c r="E187" s="3" t="s">
        <v>285</v>
      </c>
      <c r="F187" s="3" t="s">
        <v>59</v>
      </c>
      <c r="G187" s="1">
        <v>30.26</v>
      </c>
      <c r="H187" s="2">
        <v>112</v>
      </c>
      <c r="I187" s="2">
        <v>4.3</v>
      </c>
      <c r="J187" s="8">
        <v>100103</v>
      </c>
      <c r="K187" s="64" t="s">
        <v>286</v>
      </c>
      <c r="L187" s="155">
        <v>32.840000000000003</v>
      </c>
      <c r="M187" s="202">
        <v>0.87219999999999998</v>
      </c>
      <c r="N187" s="203">
        <v>28.64</v>
      </c>
      <c r="O187" s="146">
        <v>28.64</v>
      </c>
      <c r="P187" s="146">
        <v>69.3</v>
      </c>
      <c r="Q187" s="31" t="s">
        <v>287</v>
      </c>
      <c r="R187" s="31"/>
      <c r="S187" s="32" t="s">
        <v>288</v>
      </c>
      <c r="T187" s="32" t="s">
        <v>59</v>
      </c>
      <c r="U187" s="156">
        <v>97.94</v>
      </c>
      <c r="V187" s="32" t="s">
        <v>287</v>
      </c>
      <c r="W187" s="147">
        <v>97.94</v>
      </c>
      <c r="X187" s="32" t="s">
        <v>289</v>
      </c>
    </row>
    <row r="188" spans="1:24" s="86" customFormat="1" ht="30" customHeight="1" x14ac:dyDescent="0.3">
      <c r="A188" s="135" t="s">
        <v>283</v>
      </c>
      <c r="B188" s="135">
        <v>2</v>
      </c>
      <c r="C188" s="44" t="s">
        <v>290</v>
      </c>
      <c r="D188" s="44" t="s">
        <v>47</v>
      </c>
      <c r="E188" s="3" t="s">
        <v>291</v>
      </c>
      <c r="F188" s="3" t="s">
        <v>59</v>
      </c>
      <c r="G188" s="1">
        <v>34.86</v>
      </c>
      <c r="H188" s="2">
        <v>180</v>
      </c>
      <c r="I188" s="2">
        <v>3.1</v>
      </c>
      <c r="J188" s="8">
        <v>100103</v>
      </c>
      <c r="K188" s="64" t="s">
        <v>286</v>
      </c>
      <c r="L188" s="155">
        <v>41.55</v>
      </c>
      <c r="M188" s="202">
        <v>0.87219999999999998</v>
      </c>
      <c r="N188" s="203">
        <v>36.24</v>
      </c>
      <c r="O188" s="146">
        <v>36.24</v>
      </c>
      <c r="P188" s="146">
        <v>79.2</v>
      </c>
      <c r="Q188" s="31" t="s">
        <v>287</v>
      </c>
      <c r="R188" s="31"/>
      <c r="S188" s="32" t="s">
        <v>292</v>
      </c>
      <c r="T188" s="32" t="s">
        <v>59</v>
      </c>
      <c r="U188" s="156">
        <v>115.44</v>
      </c>
      <c r="V188" s="32" t="s">
        <v>287</v>
      </c>
      <c r="W188" s="147">
        <v>115.44</v>
      </c>
      <c r="X188" s="32" t="s">
        <v>289</v>
      </c>
    </row>
    <row r="189" spans="1:24" s="86" customFormat="1" ht="30" customHeight="1" x14ac:dyDescent="0.3">
      <c r="A189" s="135" t="s">
        <v>283</v>
      </c>
      <c r="B189" s="135">
        <v>3</v>
      </c>
      <c r="C189" s="44" t="s">
        <v>293</v>
      </c>
      <c r="D189" s="44" t="s">
        <v>47</v>
      </c>
      <c r="E189" s="3" t="s">
        <v>294</v>
      </c>
      <c r="F189" s="3" t="s">
        <v>59</v>
      </c>
      <c r="G189" s="1">
        <v>10</v>
      </c>
      <c r="H189" s="2">
        <v>59</v>
      </c>
      <c r="I189" s="2">
        <v>2.7</v>
      </c>
      <c r="J189" s="8">
        <v>100103</v>
      </c>
      <c r="K189" s="64" t="s">
        <v>286</v>
      </c>
      <c r="L189" s="155">
        <v>11.13</v>
      </c>
      <c r="M189" s="202">
        <v>0.87219999999999998</v>
      </c>
      <c r="N189" s="203">
        <v>9.7100000000000009</v>
      </c>
      <c r="O189" s="146">
        <v>9.7100000000000009</v>
      </c>
      <c r="P189" s="146">
        <v>13.22</v>
      </c>
      <c r="Q189" s="31" t="s">
        <v>287</v>
      </c>
      <c r="R189" s="31"/>
      <c r="S189" s="32" t="s">
        <v>295</v>
      </c>
      <c r="T189" s="32" t="s">
        <v>59</v>
      </c>
      <c r="U189" s="156">
        <v>22.93</v>
      </c>
      <c r="V189" s="32" t="s">
        <v>287</v>
      </c>
      <c r="W189" s="147">
        <v>22.93</v>
      </c>
      <c r="X189" s="32" t="s">
        <v>289</v>
      </c>
    </row>
    <row r="190" spans="1:24" s="86" customFormat="1" ht="49.2" customHeight="1" x14ac:dyDescent="0.3">
      <c r="A190" s="135" t="s">
        <v>283</v>
      </c>
      <c r="B190" s="135">
        <v>4</v>
      </c>
      <c r="C190" s="44" t="s">
        <v>296</v>
      </c>
      <c r="D190" s="44" t="s">
        <v>26</v>
      </c>
      <c r="E190" s="3" t="s">
        <v>297</v>
      </c>
      <c r="F190" s="3" t="s">
        <v>59</v>
      </c>
      <c r="G190" s="1">
        <v>19.399999999999999</v>
      </c>
      <c r="H190" s="2">
        <v>144</v>
      </c>
      <c r="I190" s="2">
        <v>2.16</v>
      </c>
      <c r="J190" s="8">
        <v>110244</v>
      </c>
      <c r="K190" s="64" t="s">
        <v>298</v>
      </c>
      <c r="L190" s="155">
        <v>9.2200000000000006</v>
      </c>
      <c r="M190" s="202">
        <v>1.6162000000000001</v>
      </c>
      <c r="N190" s="203">
        <v>14.9</v>
      </c>
      <c r="O190" s="146">
        <v>14.9</v>
      </c>
      <c r="P190" s="146">
        <v>34.159999999999997</v>
      </c>
      <c r="Q190" s="31" t="s">
        <v>287</v>
      </c>
      <c r="R190" s="31"/>
      <c r="S190" s="32" t="s">
        <v>297</v>
      </c>
      <c r="T190" s="32" t="s">
        <v>59</v>
      </c>
      <c r="U190" s="156">
        <v>49.06</v>
      </c>
      <c r="V190" s="32" t="s">
        <v>287</v>
      </c>
      <c r="W190" s="147">
        <v>49.06</v>
      </c>
      <c r="X190" s="32" t="s">
        <v>289</v>
      </c>
    </row>
    <row r="191" spans="1:24" s="86" customFormat="1" ht="30" customHeight="1" x14ac:dyDescent="0.3">
      <c r="A191" s="135" t="s">
        <v>283</v>
      </c>
      <c r="B191" s="135">
        <v>5</v>
      </c>
      <c r="C191" s="44" t="s">
        <v>299</v>
      </c>
      <c r="D191" s="44" t="s">
        <v>47</v>
      </c>
      <c r="E191" s="3" t="s">
        <v>300</v>
      </c>
      <c r="F191" s="3" t="s">
        <v>59</v>
      </c>
      <c r="G191" s="1">
        <v>37.619999999999997</v>
      </c>
      <c r="H191" s="2">
        <v>174</v>
      </c>
      <c r="I191" s="2">
        <v>3.44</v>
      </c>
      <c r="J191" s="8">
        <v>100103</v>
      </c>
      <c r="K191" s="64" t="s">
        <v>286</v>
      </c>
      <c r="L191" s="155">
        <v>43.09</v>
      </c>
      <c r="M191" s="200">
        <v>0.87219999999999998</v>
      </c>
      <c r="N191" s="201">
        <v>37.58</v>
      </c>
      <c r="O191" s="146">
        <v>37.58</v>
      </c>
      <c r="P191" s="146">
        <v>78.56</v>
      </c>
      <c r="Q191" s="31" t="s">
        <v>287</v>
      </c>
      <c r="R191" s="31"/>
      <c r="S191" s="32" t="s">
        <v>300</v>
      </c>
      <c r="T191" s="32" t="s">
        <v>59</v>
      </c>
      <c r="U191" s="156">
        <v>116.14</v>
      </c>
      <c r="V191" s="32" t="s">
        <v>287</v>
      </c>
      <c r="W191" s="147">
        <v>116.14</v>
      </c>
      <c r="X191" s="32" t="s">
        <v>289</v>
      </c>
    </row>
    <row r="192" spans="1:24" s="86" customFormat="1" x14ac:dyDescent="0.3">
      <c r="A192" s="116"/>
      <c r="B192" s="116"/>
      <c r="C192" s="44"/>
      <c r="D192" s="44"/>
      <c r="E192" s="3"/>
      <c r="F192" s="3"/>
      <c r="G192" s="8"/>
      <c r="H192" s="2"/>
      <c r="I192" s="2"/>
      <c r="J192" s="8"/>
      <c r="K192" s="44"/>
      <c r="L192" s="9"/>
      <c r="M192" s="83"/>
      <c r="N192" s="84"/>
      <c r="O192" s="146"/>
      <c r="P192" s="146"/>
      <c r="Q192" s="31"/>
      <c r="R192" s="31"/>
      <c r="S192" s="32"/>
      <c r="T192" s="32"/>
      <c r="U192" s="147"/>
      <c r="V192" s="32"/>
      <c r="W192" s="147"/>
      <c r="X192" s="32"/>
    </row>
    <row r="193" spans="1:24" s="86" customFormat="1" x14ac:dyDescent="0.3">
      <c r="A193" s="116"/>
      <c r="B193" s="116"/>
      <c r="C193" s="44"/>
      <c r="D193" s="44"/>
      <c r="E193" s="3"/>
      <c r="F193" s="3"/>
      <c r="G193" s="8"/>
      <c r="H193" s="2"/>
      <c r="I193" s="2"/>
      <c r="J193" s="8"/>
      <c r="K193" s="44"/>
      <c r="L193" s="9"/>
      <c r="M193" s="83"/>
      <c r="N193" s="84"/>
      <c r="O193" s="146"/>
      <c r="P193" s="146"/>
      <c r="Q193" s="31"/>
      <c r="R193" s="31"/>
      <c r="S193" s="32"/>
      <c r="T193" s="32"/>
      <c r="U193" s="147"/>
      <c r="V193" s="32"/>
      <c r="W193" s="147"/>
      <c r="X193" s="32"/>
    </row>
    <row r="194" spans="1:24" s="86" customFormat="1" x14ac:dyDescent="0.3">
      <c r="A194" s="116"/>
      <c r="B194" s="116"/>
      <c r="C194" s="44"/>
      <c r="D194" s="44"/>
      <c r="E194" s="3"/>
      <c r="F194" s="3"/>
      <c r="G194" s="8"/>
      <c r="H194" s="2"/>
      <c r="I194" s="2"/>
      <c r="J194" s="8"/>
      <c r="K194" s="44"/>
      <c r="L194" s="9"/>
      <c r="M194" s="83"/>
      <c r="N194" s="84"/>
      <c r="O194" s="146"/>
      <c r="P194" s="146"/>
      <c r="Q194" s="31"/>
      <c r="R194" s="31"/>
      <c r="S194" s="32"/>
      <c r="T194" s="32"/>
      <c r="U194" s="147"/>
      <c r="V194" s="32"/>
      <c r="W194" s="147"/>
      <c r="X194" s="32"/>
    </row>
    <row r="195" spans="1:24" s="86" customFormat="1" x14ac:dyDescent="0.3">
      <c r="A195" s="116"/>
      <c r="B195" s="116"/>
      <c r="C195" s="44"/>
      <c r="D195" s="44"/>
      <c r="E195" s="3"/>
      <c r="F195" s="3"/>
      <c r="G195" s="8"/>
      <c r="H195" s="2"/>
      <c r="I195" s="2"/>
      <c r="J195" s="8"/>
      <c r="K195" s="44"/>
      <c r="L195" s="9"/>
      <c r="M195" s="83"/>
      <c r="N195" s="84"/>
      <c r="O195" s="146"/>
      <c r="P195" s="146"/>
      <c r="Q195" s="31"/>
      <c r="R195" s="31"/>
      <c r="S195" s="32"/>
      <c r="T195" s="32"/>
      <c r="U195" s="147"/>
      <c r="V195" s="32"/>
      <c r="W195" s="147"/>
      <c r="X195" s="32"/>
    </row>
    <row r="196" spans="1:24" s="86" customFormat="1" x14ac:dyDescent="0.3">
      <c r="A196" s="116"/>
      <c r="B196" s="116"/>
      <c r="C196" s="44"/>
      <c r="D196" s="44"/>
      <c r="E196" s="3"/>
      <c r="F196" s="3"/>
      <c r="G196" s="8"/>
      <c r="H196" s="2"/>
      <c r="I196" s="2"/>
      <c r="J196" s="8"/>
      <c r="K196" s="44"/>
      <c r="L196" s="9"/>
      <c r="M196" s="83"/>
      <c r="N196" s="84"/>
      <c r="O196" s="146"/>
      <c r="P196" s="146"/>
      <c r="Q196" s="31"/>
      <c r="R196" s="31"/>
      <c r="S196" s="32"/>
      <c r="T196" s="32"/>
      <c r="U196" s="147"/>
      <c r="V196" s="32"/>
      <c r="W196" s="147"/>
      <c r="X196" s="32"/>
    </row>
    <row r="197" spans="1:24" s="86" customFormat="1" x14ac:dyDescent="0.3">
      <c r="A197" s="116"/>
      <c r="B197" s="116"/>
      <c r="C197" s="44"/>
      <c r="D197" s="44"/>
      <c r="E197" s="3"/>
      <c r="F197" s="3"/>
      <c r="G197" s="8"/>
      <c r="H197" s="2"/>
      <c r="I197" s="2"/>
      <c r="J197" s="8"/>
      <c r="K197" s="44"/>
      <c r="L197" s="9"/>
      <c r="M197" s="83"/>
      <c r="N197" s="84"/>
      <c r="O197" s="146"/>
      <c r="P197" s="146"/>
      <c r="Q197" s="31"/>
      <c r="R197" s="31"/>
      <c r="S197" s="32"/>
      <c r="T197" s="32"/>
      <c r="U197" s="147"/>
      <c r="V197" s="32"/>
      <c r="W197" s="147"/>
      <c r="X197" s="32"/>
    </row>
    <row r="198" spans="1:24" s="86" customFormat="1" x14ac:dyDescent="0.3">
      <c r="A198" s="116"/>
      <c r="B198" s="116"/>
      <c r="C198" s="44"/>
      <c r="D198" s="44"/>
      <c r="E198" s="3"/>
      <c r="F198" s="3"/>
      <c r="G198" s="8"/>
      <c r="H198" s="2"/>
      <c r="I198" s="2"/>
      <c r="J198" s="8"/>
      <c r="K198" s="44"/>
      <c r="L198" s="9"/>
      <c r="M198" s="83"/>
      <c r="N198" s="84"/>
      <c r="O198" s="146"/>
      <c r="P198" s="146"/>
      <c r="Q198" s="31"/>
      <c r="R198" s="31"/>
      <c r="S198" s="32"/>
      <c r="T198" s="32"/>
      <c r="U198" s="147"/>
      <c r="V198" s="32"/>
      <c r="W198" s="147"/>
      <c r="X198" s="32"/>
    </row>
    <row r="199" spans="1:24" s="86" customFormat="1" x14ac:dyDescent="0.3">
      <c r="A199" s="116"/>
      <c r="B199" s="116"/>
      <c r="C199" s="44"/>
      <c r="D199" s="44"/>
      <c r="E199" s="3"/>
      <c r="F199" s="3"/>
      <c r="G199" s="8"/>
      <c r="H199" s="2"/>
      <c r="I199" s="2"/>
      <c r="J199" s="8"/>
      <c r="K199" s="44"/>
      <c r="L199" s="9"/>
      <c r="M199" s="83"/>
      <c r="N199" s="84"/>
      <c r="O199" s="146"/>
      <c r="P199" s="146"/>
      <c r="Q199" s="31"/>
      <c r="R199" s="31"/>
      <c r="S199" s="32"/>
      <c r="T199" s="32"/>
      <c r="U199" s="147"/>
      <c r="V199" s="32"/>
      <c r="W199" s="147"/>
      <c r="X199" s="32"/>
    </row>
    <row r="200" spans="1:24" s="86" customFormat="1" x14ac:dyDescent="0.3">
      <c r="A200" s="116"/>
      <c r="B200" s="116"/>
      <c r="C200" s="44"/>
      <c r="D200" s="44"/>
      <c r="E200" s="3"/>
      <c r="F200" s="3"/>
      <c r="G200" s="8"/>
      <c r="H200" s="2"/>
      <c r="I200" s="2"/>
      <c r="J200" s="8"/>
      <c r="K200" s="44"/>
      <c r="L200" s="9"/>
      <c r="M200" s="83"/>
      <c r="N200" s="84"/>
      <c r="O200" s="146"/>
      <c r="P200" s="146"/>
      <c r="Q200" s="31"/>
      <c r="R200" s="31"/>
      <c r="S200" s="32"/>
      <c r="T200" s="32"/>
      <c r="U200" s="147"/>
      <c r="V200" s="32"/>
      <c r="W200" s="147"/>
      <c r="X200" s="32"/>
    </row>
    <row r="201" spans="1:24" s="86" customFormat="1" x14ac:dyDescent="0.3">
      <c r="A201" s="116"/>
      <c r="B201" s="116"/>
      <c r="C201" s="44"/>
      <c r="D201" s="44"/>
      <c r="E201" s="3"/>
      <c r="F201" s="3"/>
      <c r="G201" s="8"/>
      <c r="H201" s="2"/>
      <c r="I201" s="2"/>
      <c r="J201" s="8"/>
      <c r="K201" s="44"/>
      <c r="L201" s="9"/>
      <c r="M201" s="83"/>
      <c r="N201" s="84"/>
      <c r="O201" s="146"/>
      <c r="P201" s="146"/>
      <c r="Q201" s="31"/>
      <c r="R201" s="31"/>
      <c r="S201" s="32"/>
      <c r="T201" s="32"/>
      <c r="U201" s="147"/>
      <c r="V201" s="32"/>
      <c r="W201" s="147"/>
      <c r="X201" s="32"/>
    </row>
    <row r="202" spans="1:24" s="86" customFormat="1" x14ac:dyDescent="0.3">
      <c r="A202" s="116"/>
      <c r="B202" s="116"/>
      <c r="C202" s="44"/>
      <c r="D202" s="44"/>
      <c r="E202" s="3"/>
      <c r="F202" s="3"/>
      <c r="G202" s="8"/>
      <c r="H202" s="2"/>
      <c r="I202" s="2"/>
      <c r="J202" s="8"/>
      <c r="K202" s="44"/>
      <c r="L202" s="9"/>
      <c r="M202" s="83"/>
      <c r="N202" s="84"/>
      <c r="O202" s="146"/>
      <c r="P202" s="146"/>
      <c r="Q202" s="31"/>
      <c r="R202" s="31"/>
      <c r="S202" s="32"/>
      <c r="T202" s="32"/>
      <c r="U202" s="147"/>
      <c r="V202" s="32"/>
      <c r="W202" s="147"/>
      <c r="X202" s="32"/>
    </row>
    <row r="203" spans="1:24" s="86" customFormat="1" x14ac:dyDescent="0.3">
      <c r="A203" s="116"/>
      <c r="B203" s="116"/>
      <c r="C203" s="44"/>
      <c r="D203" s="44"/>
      <c r="E203" s="3"/>
      <c r="F203" s="3"/>
      <c r="G203" s="8"/>
      <c r="H203" s="2"/>
      <c r="I203" s="2"/>
      <c r="J203" s="8"/>
      <c r="K203" s="44"/>
      <c r="L203" s="9"/>
      <c r="M203" s="83"/>
      <c r="N203" s="84"/>
      <c r="O203" s="146"/>
      <c r="P203" s="146"/>
      <c r="Q203" s="31"/>
      <c r="R203" s="31"/>
      <c r="S203" s="32"/>
      <c r="T203" s="32"/>
      <c r="U203" s="147"/>
      <c r="V203" s="32"/>
      <c r="W203" s="147"/>
      <c r="X203" s="32"/>
    </row>
    <row r="204" spans="1:24" s="86" customFormat="1" x14ac:dyDescent="0.3">
      <c r="A204" s="116"/>
      <c r="B204" s="116"/>
      <c r="C204" s="44"/>
      <c r="D204" s="44"/>
      <c r="E204" s="3"/>
      <c r="F204" s="3"/>
      <c r="G204" s="8"/>
      <c r="H204" s="2"/>
      <c r="I204" s="2"/>
      <c r="J204" s="8"/>
      <c r="K204" s="44"/>
      <c r="L204" s="9"/>
      <c r="M204" s="83"/>
      <c r="N204" s="84"/>
      <c r="O204" s="146"/>
      <c r="P204" s="146"/>
      <c r="Q204" s="31"/>
      <c r="R204" s="31"/>
      <c r="S204" s="32"/>
      <c r="T204" s="32"/>
      <c r="U204" s="147"/>
      <c r="V204" s="32"/>
      <c r="W204" s="147"/>
      <c r="X204" s="32"/>
    </row>
    <row r="205" spans="1:24" s="86" customFormat="1" x14ac:dyDescent="0.3">
      <c r="A205" s="116"/>
      <c r="B205" s="116"/>
      <c r="C205" s="44"/>
      <c r="D205" s="44"/>
      <c r="E205" s="3"/>
      <c r="F205" s="3"/>
      <c r="G205" s="8"/>
      <c r="H205" s="2"/>
      <c r="I205" s="2"/>
      <c r="J205" s="8"/>
      <c r="K205" s="44"/>
      <c r="L205" s="9"/>
      <c r="M205" s="83"/>
      <c r="N205" s="84"/>
      <c r="O205" s="146"/>
      <c r="P205" s="146"/>
      <c r="Q205" s="31"/>
      <c r="R205" s="31"/>
      <c r="S205" s="32"/>
      <c r="T205" s="32"/>
      <c r="U205" s="147"/>
      <c r="V205" s="32"/>
      <c r="W205" s="147"/>
      <c r="X205" s="32"/>
    </row>
    <row r="206" spans="1:24" s="86" customFormat="1" x14ac:dyDescent="0.3">
      <c r="A206" s="116"/>
      <c r="B206" s="116"/>
      <c r="C206" s="44"/>
      <c r="D206" s="44"/>
      <c r="E206" s="3"/>
      <c r="F206" s="3"/>
      <c r="G206" s="8"/>
      <c r="H206" s="2"/>
      <c r="I206" s="2"/>
      <c r="J206" s="8"/>
      <c r="K206" s="44"/>
      <c r="L206" s="9"/>
      <c r="M206" s="83"/>
      <c r="N206" s="84"/>
      <c r="O206" s="146"/>
      <c r="P206" s="146"/>
      <c r="Q206" s="31"/>
      <c r="R206" s="31"/>
      <c r="S206" s="32"/>
      <c r="T206" s="32"/>
      <c r="U206" s="147"/>
      <c r="V206" s="32"/>
      <c r="W206" s="147"/>
      <c r="X206" s="32"/>
    </row>
    <row r="207" spans="1:24" s="86" customFormat="1" x14ac:dyDescent="0.3">
      <c r="A207" s="116"/>
      <c r="B207" s="116"/>
      <c r="C207" s="44"/>
      <c r="D207" s="44"/>
      <c r="E207" s="3"/>
      <c r="F207" s="3"/>
      <c r="G207" s="8"/>
      <c r="H207" s="2"/>
      <c r="I207" s="2"/>
      <c r="J207" s="8"/>
      <c r="K207" s="44"/>
      <c r="L207" s="9"/>
      <c r="M207" s="83"/>
      <c r="N207" s="84"/>
      <c r="O207" s="146"/>
      <c r="P207" s="146"/>
      <c r="Q207" s="31"/>
      <c r="R207" s="31"/>
      <c r="S207" s="32"/>
      <c r="T207" s="32"/>
      <c r="U207" s="147"/>
      <c r="V207" s="32"/>
      <c r="W207" s="147"/>
      <c r="X207" s="32"/>
    </row>
    <row r="208" spans="1:24" s="86" customFormat="1" x14ac:dyDescent="0.3">
      <c r="A208" s="116"/>
      <c r="B208" s="116"/>
      <c r="C208" s="44"/>
      <c r="D208" s="44"/>
      <c r="E208" s="3"/>
      <c r="F208" s="3"/>
      <c r="G208" s="8"/>
      <c r="H208" s="2"/>
      <c r="I208" s="2"/>
      <c r="J208" s="8"/>
      <c r="K208" s="44"/>
      <c r="L208" s="9"/>
      <c r="M208" s="83"/>
      <c r="N208" s="84"/>
      <c r="O208" s="146"/>
      <c r="P208" s="146"/>
      <c r="Q208" s="31"/>
      <c r="R208" s="31"/>
      <c r="S208" s="32"/>
      <c r="T208" s="32"/>
      <c r="U208" s="147"/>
      <c r="V208" s="32"/>
      <c r="W208" s="147"/>
      <c r="X208" s="32"/>
    </row>
    <row r="209" spans="1:24" s="86" customFormat="1" x14ac:dyDescent="0.3">
      <c r="A209" s="116"/>
      <c r="B209" s="116"/>
      <c r="C209" s="44"/>
      <c r="D209" s="44"/>
      <c r="E209" s="3"/>
      <c r="F209" s="3"/>
      <c r="G209" s="8"/>
      <c r="H209" s="2"/>
      <c r="I209" s="2"/>
      <c r="J209" s="8"/>
      <c r="K209" s="44"/>
      <c r="L209" s="9"/>
      <c r="M209" s="83"/>
      <c r="N209" s="84"/>
      <c r="O209" s="146"/>
      <c r="P209" s="146"/>
      <c r="Q209" s="31"/>
      <c r="R209" s="31"/>
      <c r="S209" s="32"/>
      <c r="T209" s="32"/>
      <c r="U209" s="147"/>
      <c r="V209" s="32"/>
      <c r="W209" s="147"/>
      <c r="X209" s="32"/>
    </row>
    <row r="210" spans="1:24" s="86" customFormat="1" x14ac:dyDescent="0.3">
      <c r="A210" s="116"/>
      <c r="B210" s="116"/>
      <c r="C210" s="44"/>
      <c r="D210" s="44"/>
      <c r="E210" s="3"/>
      <c r="F210" s="3"/>
      <c r="G210" s="8"/>
      <c r="H210" s="2"/>
      <c r="I210" s="2"/>
      <c r="J210" s="8"/>
      <c r="K210" s="44"/>
      <c r="L210" s="9"/>
      <c r="M210" s="83"/>
      <c r="N210" s="84"/>
      <c r="O210" s="146"/>
      <c r="P210" s="146"/>
      <c r="Q210" s="31"/>
      <c r="R210" s="31"/>
      <c r="S210" s="32"/>
      <c r="T210" s="32"/>
      <c r="U210" s="147"/>
      <c r="V210" s="32"/>
      <c r="W210" s="147"/>
      <c r="X210" s="32"/>
    </row>
    <row r="211" spans="1:24" s="86" customFormat="1" x14ac:dyDescent="0.3">
      <c r="A211" s="116"/>
      <c r="B211" s="116"/>
      <c r="C211" s="44"/>
      <c r="D211" s="44"/>
      <c r="E211" s="3"/>
      <c r="F211" s="3"/>
      <c r="G211" s="8"/>
      <c r="H211" s="2"/>
      <c r="I211" s="2"/>
      <c r="J211" s="8"/>
      <c r="K211" s="44"/>
      <c r="L211" s="9"/>
      <c r="M211" s="83"/>
      <c r="N211" s="84"/>
      <c r="O211" s="146"/>
      <c r="P211" s="146"/>
      <c r="Q211" s="31"/>
      <c r="R211" s="31"/>
      <c r="S211" s="32"/>
      <c r="T211" s="32"/>
      <c r="U211" s="147"/>
      <c r="V211" s="32"/>
      <c r="W211" s="147"/>
      <c r="X211" s="32"/>
    </row>
    <row r="212" spans="1:24" s="86" customFormat="1" x14ac:dyDescent="0.3">
      <c r="A212" s="116"/>
      <c r="B212" s="116"/>
      <c r="C212" s="44"/>
      <c r="D212" s="44"/>
      <c r="E212" s="3"/>
      <c r="F212" s="3"/>
      <c r="G212" s="8"/>
      <c r="H212" s="2"/>
      <c r="I212" s="2"/>
      <c r="J212" s="8"/>
      <c r="K212" s="44"/>
      <c r="L212" s="9"/>
      <c r="M212" s="83"/>
      <c r="N212" s="84"/>
      <c r="O212" s="146"/>
      <c r="P212" s="146"/>
      <c r="Q212" s="31"/>
      <c r="R212" s="31"/>
      <c r="S212" s="32"/>
      <c r="T212" s="32"/>
      <c r="U212" s="147"/>
      <c r="V212" s="32"/>
      <c r="W212" s="147"/>
      <c r="X212" s="32"/>
    </row>
    <row r="213" spans="1:24" s="86" customFormat="1" x14ac:dyDescent="0.3">
      <c r="A213" s="116"/>
      <c r="B213" s="116"/>
      <c r="C213" s="44"/>
      <c r="D213" s="44"/>
      <c r="E213" s="3"/>
      <c r="F213" s="3"/>
      <c r="G213" s="8"/>
      <c r="H213" s="2"/>
      <c r="I213" s="2"/>
      <c r="J213" s="8"/>
      <c r="K213" s="44"/>
      <c r="L213" s="9"/>
      <c r="M213" s="83"/>
      <c r="N213" s="84"/>
      <c r="O213" s="146"/>
      <c r="P213" s="146"/>
      <c r="Q213" s="31"/>
      <c r="R213" s="31"/>
      <c r="S213" s="32"/>
      <c r="T213" s="32"/>
      <c r="U213" s="147"/>
      <c r="V213" s="32"/>
      <c r="W213" s="147"/>
      <c r="X213" s="32"/>
    </row>
    <row r="214" spans="1:24" s="86" customFormat="1" x14ac:dyDescent="0.3">
      <c r="A214" s="116"/>
      <c r="B214" s="116"/>
      <c r="C214" s="44"/>
      <c r="D214" s="44"/>
      <c r="E214" s="3"/>
      <c r="F214" s="3"/>
      <c r="G214" s="8"/>
      <c r="H214" s="2"/>
      <c r="I214" s="2"/>
      <c r="J214" s="8"/>
      <c r="K214" s="44"/>
      <c r="L214" s="9"/>
      <c r="M214" s="83"/>
      <c r="N214" s="84"/>
      <c r="O214" s="146"/>
      <c r="P214" s="146"/>
      <c r="Q214" s="31"/>
      <c r="R214" s="31"/>
      <c r="S214" s="32"/>
      <c r="T214" s="32"/>
      <c r="U214" s="147"/>
      <c r="V214" s="32"/>
      <c r="W214" s="147"/>
      <c r="X214" s="32"/>
    </row>
    <row r="215" spans="1:24" s="86" customFormat="1" x14ac:dyDescent="0.3">
      <c r="A215" s="116"/>
      <c r="B215" s="116"/>
      <c r="C215" s="44"/>
      <c r="D215" s="44"/>
      <c r="E215" s="3"/>
      <c r="F215" s="3"/>
      <c r="G215" s="8"/>
      <c r="H215" s="2"/>
      <c r="I215" s="2"/>
      <c r="J215" s="8"/>
      <c r="K215" s="44"/>
      <c r="L215" s="9"/>
      <c r="M215" s="83"/>
      <c r="N215" s="84"/>
      <c r="O215" s="146"/>
      <c r="P215" s="146"/>
      <c r="Q215" s="31"/>
      <c r="R215" s="31"/>
      <c r="S215" s="32"/>
      <c r="T215" s="32"/>
      <c r="U215" s="147"/>
      <c r="V215" s="32"/>
      <c r="W215" s="147"/>
      <c r="X215" s="32"/>
    </row>
    <row r="216" spans="1:24" s="86" customFormat="1" x14ac:dyDescent="0.3">
      <c r="A216" s="116"/>
      <c r="B216" s="116"/>
      <c r="C216" s="44"/>
      <c r="D216" s="44"/>
      <c r="E216" s="3"/>
      <c r="F216" s="3"/>
      <c r="G216" s="8"/>
      <c r="H216" s="2"/>
      <c r="I216" s="2"/>
      <c r="J216" s="8"/>
      <c r="K216" s="44"/>
      <c r="L216" s="9"/>
      <c r="M216" s="83"/>
      <c r="N216" s="84"/>
      <c r="O216" s="146"/>
      <c r="P216" s="146"/>
      <c r="Q216" s="31"/>
      <c r="R216" s="31"/>
      <c r="S216" s="32"/>
      <c r="T216" s="32"/>
      <c r="U216" s="147"/>
      <c r="V216" s="32"/>
      <c r="W216" s="147"/>
      <c r="X216" s="32"/>
    </row>
    <row r="217" spans="1:24" s="86" customFormat="1" x14ac:dyDescent="0.3">
      <c r="A217" s="116"/>
      <c r="B217" s="116"/>
      <c r="C217" s="44"/>
      <c r="D217" s="44"/>
      <c r="E217" s="3"/>
      <c r="F217" s="3"/>
      <c r="G217" s="8"/>
      <c r="H217" s="2"/>
      <c r="I217" s="2"/>
      <c r="J217" s="8"/>
      <c r="K217" s="44"/>
      <c r="L217" s="9"/>
      <c r="M217" s="83"/>
      <c r="N217" s="84"/>
      <c r="O217" s="146"/>
      <c r="P217" s="146"/>
      <c r="Q217" s="31"/>
      <c r="R217" s="31"/>
      <c r="S217" s="32"/>
      <c r="T217" s="32"/>
      <c r="U217" s="147"/>
      <c r="V217" s="32"/>
      <c r="W217" s="147"/>
      <c r="X217" s="32"/>
    </row>
    <row r="218" spans="1:24" s="86" customFormat="1" x14ac:dyDescent="0.3">
      <c r="A218" s="116"/>
      <c r="B218" s="116"/>
      <c r="C218" s="44"/>
      <c r="D218" s="44"/>
      <c r="E218" s="3"/>
      <c r="F218" s="3"/>
      <c r="G218" s="8"/>
      <c r="H218" s="2"/>
      <c r="I218" s="2"/>
      <c r="J218" s="8"/>
      <c r="K218" s="44"/>
      <c r="L218" s="9"/>
      <c r="M218" s="83"/>
      <c r="N218" s="84"/>
      <c r="O218" s="146"/>
      <c r="P218" s="146"/>
      <c r="Q218" s="31"/>
      <c r="R218" s="31"/>
      <c r="S218" s="32"/>
      <c r="T218" s="32"/>
      <c r="U218" s="147"/>
      <c r="V218" s="32"/>
      <c r="W218" s="147"/>
      <c r="X218" s="32"/>
    </row>
    <row r="219" spans="1:24" s="86" customFormat="1" x14ac:dyDescent="0.3">
      <c r="A219" s="116"/>
      <c r="B219" s="116"/>
      <c r="C219" s="44"/>
      <c r="D219" s="44"/>
      <c r="E219" s="3"/>
      <c r="F219" s="3"/>
      <c r="G219" s="8"/>
      <c r="H219" s="2"/>
      <c r="I219" s="2"/>
      <c r="J219" s="8"/>
      <c r="K219" s="44"/>
      <c r="L219" s="9"/>
      <c r="M219" s="83"/>
      <c r="N219" s="84"/>
      <c r="O219" s="146"/>
      <c r="P219" s="146"/>
      <c r="Q219" s="31"/>
      <c r="R219" s="31"/>
      <c r="S219" s="32"/>
      <c r="T219" s="32"/>
      <c r="U219" s="147"/>
      <c r="V219" s="32"/>
      <c r="W219" s="147"/>
      <c r="X219" s="32"/>
    </row>
    <row r="220" spans="1:24" s="86" customFormat="1" x14ac:dyDescent="0.3">
      <c r="A220" s="116"/>
      <c r="B220" s="116"/>
      <c r="C220" s="44"/>
      <c r="D220" s="44"/>
      <c r="E220" s="3"/>
      <c r="F220" s="3"/>
      <c r="G220" s="8"/>
      <c r="H220" s="2"/>
      <c r="I220" s="2"/>
      <c r="J220" s="8"/>
      <c r="K220" s="44"/>
      <c r="L220" s="9"/>
      <c r="M220" s="83"/>
      <c r="N220" s="84"/>
      <c r="O220" s="146"/>
      <c r="P220" s="146"/>
      <c r="Q220" s="31"/>
      <c r="R220" s="31"/>
      <c r="S220" s="32"/>
      <c r="T220" s="32"/>
      <c r="U220" s="147"/>
      <c r="V220" s="32"/>
      <c r="W220" s="147"/>
      <c r="X220" s="32"/>
    </row>
    <row r="221" spans="1:24" s="86" customFormat="1" x14ac:dyDescent="0.3">
      <c r="A221" s="116"/>
      <c r="B221" s="116"/>
      <c r="C221" s="44"/>
      <c r="D221" s="44"/>
      <c r="E221" s="3"/>
      <c r="F221" s="3"/>
      <c r="G221" s="8"/>
      <c r="H221" s="2"/>
      <c r="I221" s="2"/>
      <c r="J221" s="8"/>
      <c r="K221" s="44"/>
      <c r="L221" s="9"/>
      <c r="M221" s="83"/>
      <c r="N221" s="84"/>
      <c r="O221" s="146"/>
      <c r="P221" s="146"/>
      <c r="Q221" s="31"/>
      <c r="R221" s="31"/>
      <c r="S221" s="38"/>
      <c r="T221" s="38"/>
      <c r="U221" s="147"/>
      <c r="V221" s="32"/>
      <c r="W221" s="147"/>
      <c r="X221" s="32"/>
    </row>
    <row r="222" spans="1:24" s="86" customFormat="1" x14ac:dyDescent="0.3">
      <c r="A222" s="116"/>
      <c r="B222" s="116"/>
      <c r="C222" s="44"/>
      <c r="D222" s="44"/>
      <c r="E222" s="3"/>
      <c r="F222" s="3"/>
      <c r="G222" s="8"/>
      <c r="H222" s="2"/>
      <c r="I222" s="2"/>
      <c r="J222" s="8"/>
      <c r="K222" s="44"/>
      <c r="L222" s="9"/>
      <c r="M222" s="83"/>
      <c r="N222" s="84"/>
      <c r="O222" s="146"/>
      <c r="P222" s="146"/>
      <c r="Q222" s="31"/>
      <c r="R222" s="31"/>
      <c r="S222" s="38"/>
      <c r="T222" s="38"/>
      <c r="U222" s="147"/>
      <c r="V222" s="32"/>
      <c r="W222" s="147"/>
      <c r="X222" s="32"/>
    </row>
    <row r="223" spans="1:24" s="86" customFormat="1" x14ac:dyDescent="0.3">
      <c r="A223" s="116"/>
      <c r="B223" s="116"/>
      <c r="C223" s="44"/>
      <c r="D223" s="44"/>
      <c r="E223" s="3"/>
      <c r="F223" s="3"/>
      <c r="G223" s="8"/>
      <c r="H223" s="2"/>
      <c r="I223" s="2"/>
      <c r="J223" s="8"/>
      <c r="K223" s="44"/>
      <c r="L223" s="9"/>
      <c r="M223" s="83"/>
      <c r="N223" s="84"/>
      <c r="O223" s="146"/>
      <c r="P223" s="146"/>
      <c r="Q223" s="31"/>
      <c r="R223" s="31"/>
      <c r="S223" s="38"/>
      <c r="T223" s="38"/>
      <c r="U223" s="147"/>
      <c r="V223" s="32"/>
      <c r="W223" s="147"/>
      <c r="X223" s="32"/>
    </row>
    <row r="224" spans="1:24" s="86" customFormat="1" x14ac:dyDescent="0.3">
      <c r="A224" s="116"/>
      <c r="B224" s="116"/>
      <c r="C224" s="44"/>
      <c r="D224" s="44"/>
      <c r="E224" s="3"/>
      <c r="F224" s="3"/>
      <c r="G224" s="8"/>
      <c r="H224" s="2"/>
      <c r="I224" s="2"/>
      <c r="J224" s="8"/>
      <c r="K224" s="44"/>
      <c r="L224" s="9"/>
      <c r="M224" s="83"/>
      <c r="N224" s="84"/>
      <c r="O224" s="146"/>
      <c r="P224" s="146"/>
      <c r="Q224" s="31"/>
      <c r="R224" s="31"/>
      <c r="S224" s="38"/>
      <c r="T224" s="38"/>
      <c r="U224" s="147"/>
      <c r="V224" s="32"/>
      <c r="W224" s="147"/>
      <c r="X224" s="32"/>
    </row>
    <row r="225" spans="1:24" s="86" customFormat="1" x14ac:dyDescent="0.3">
      <c r="A225" s="116"/>
      <c r="B225" s="116"/>
      <c r="C225" s="44"/>
      <c r="D225" s="44"/>
      <c r="E225" s="3"/>
      <c r="F225" s="3"/>
      <c r="G225" s="8"/>
      <c r="H225" s="2"/>
      <c r="I225" s="2"/>
      <c r="J225" s="8"/>
      <c r="K225" s="44"/>
      <c r="L225" s="9"/>
      <c r="M225" s="83"/>
      <c r="N225" s="84"/>
      <c r="O225" s="146"/>
      <c r="P225" s="146"/>
      <c r="Q225" s="31"/>
      <c r="R225" s="31"/>
      <c r="S225" s="38"/>
      <c r="T225" s="38"/>
      <c r="U225" s="147"/>
      <c r="V225" s="32"/>
      <c r="W225" s="147"/>
      <c r="X225" s="32"/>
    </row>
    <row r="226" spans="1:24" s="86" customFormat="1" x14ac:dyDescent="0.3">
      <c r="A226" s="116"/>
      <c r="B226" s="116"/>
      <c r="C226" s="44"/>
      <c r="D226" s="44"/>
      <c r="E226" s="3"/>
      <c r="F226" s="3"/>
      <c r="G226" s="8"/>
      <c r="H226" s="2"/>
      <c r="I226" s="2"/>
      <c r="J226" s="8"/>
      <c r="K226" s="44"/>
      <c r="L226" s="9"/>
      <c r="M226" s="83"/>
      <c r="N226" s="84"/>
      <c r="O226" s="146"/>
      <c r="P226" s="146"/>
      <c r="Q226" s="31"/>
      <c r="R226" s="31"/>
      <c r="S226" s="38"/>
      <c r="T226" s="38"/>
      <c r="U226" s="147"/>
      <c r="V226" s="32"/>
      <c r="W226" s="147"/>
      <c r="X226" s="32"/>
    </row>
    <row r="227" spans="1:24" s="86" customFormat="1" x14ac:dyDescent="0.3">
      <c r="A227" s="116"/>
      <c r="B227" s="116"/>
      <c r="C227" s="44"/>
      <c r="D227" s="44"/>
      <c r="E227" s="3"/>
      <c r="F227" s="3"/>
      <c r="G227" s="8"/>
      <c r="H227" s="2"/>
      <c r="I227" s="2"/>
      <c r="J227" s="8"/>
      <c r="K227" s="44"/>
      <c r="L227" s="9"/>
      <c r="M227" s="83"/>
      <c r="N227" s="84"/>
      <c r="O227" s="146"/>
      <c r="P227" s="146"/>
      <c r="Q227" s="31"/>
      <c r="R227" s="31"/>
      <c r="S227" s="38"/>
      <c r="T227" s="38"/>
      <c r="U227" s="147"/>
      <c r="V227" s="32"/>
      <c r="W227" s="147"/>
      <c r="X227" s="32"/>
    </row>
    <row r="228" spans="1:24" s="86" customFormat="1" x14ac:dyDescent="0.3">
      <c r="A228" s="116"/>
      <c r="B228" s="116"/>
      <c r="C228" s="44"/>
      <c r="D228" s="44"/>
      <c r="E228" s="3"/>
      <c r="F228" s="3"/>
      <c r="G228" s="8"/>
      <c r="H228" s="2"/>
      <c r="I228" s="2"/>
      <c r="J228" s="8"/>
      <c r="K228" s="44"/>
      <c r="L228" s="9"/>
      <c r="M228" s="83"/>
      <c r="N228" s="84"/>
      <c r="O228" s="146"/>
      <c r="P228" s="146"/>
      <c r="Q228" s="31"/>
      <c r="R228" s="31"/>
      <c r="S228" s="38"/>
      <c r="T228" s="38"/>
      <c r="U228" s="147"/>
      <c r="V228" s="32"/>
      <c r="W228" s="147"/>
      <c r="X228" s="32"/>
    </row>
    <row r="229" spans="1:24" s="86" customFormat="1" x14ac:dyDescent="0.3">
      <c r="A229" s="116"/>
      <c r="B229" s="116"/>
      <c r="C229" s="44"/>
      <c r="D229" s="44"/>
      <c r="E229" s="3"/>
      <c r="F229" s="3"/>
      <c r="G229" s="8"/>
      <c r="H229" s="2"/>
      <c r="I229" s="2"/>
      <c r="J229" s="8"/>
      <c r="K229" s="44"/>
      <c r="L229" s="9"/>
      <c r="M229" s="83"/>
      <c r="N229" s="84"/>
      <c r="O229" s="146"/>
      <c r="P229" s="146"/>
      <c r="Q229" s="31"/>
      <c r="R229" s="31"/>
      <c r="S229" s="38"/>
      <c r="T229" s="38"/>
      <c r="U229" s="147"/>
      <c r="V229" s="32"/>
      <c r="W229" s="147"/>
      <c r="X229" s="32"/>
    </row>
    <row r="230" spans="1:24" s="86" customFormat="1" x14ac:dyDescent="0.3">
      <c r="A230" s="116"/>
      <c r="B230" s="116"/>
      <c r="C230" s="44"/>
      <c r="D230" s="44"/>
      <c r="E230" s="3"/>
      <c r="F230" s="3"/>
      <c r="G230" s="8"/>
      <c r="H230" s="2"/>
      <c r="I230" s="2"/>
      <c r="J230" s="8"/>
      <c r="K230" s="44"/>
      <c r="L230" s="9"/>
      <c r="M230" s="83"/>
      <c r="N230" s="84"/>
      <c r="O230" s="146"/>
      <c r="P230" s="146"/>
      <c r="Q230" s="31"/>
      <c r="R230" s="31"/>
      <c r="S230" s="38"/>
      <c r="T230" s="38"/>
      <c r="U230" s="147"/>
      <c r="V230" s="32"/>
      <c r="W230" s="147"/>
      <c r="X230" s="32"/>
    </row>
    <row r="231" spans="1:24" s="86" customFormat="1" x14ac:dyDescent="0.3">
      <c r="A231" s="116"/>
      <c r="B231" s="116"/>
      <c r="C231" s="44"/>
      <c r="D231" s="44"/>
      <c r="E231" s="3"/>
      <c r="F231" s="3"/>
      <c r="G231" s="8"/>
      <c r="H231" s="2"/>
      <c r="I231" s="2"/>
      <c r="J231" s="8"/>
      <c r="K231" s="44"/>
      <c r="L231" s="9"/>
      <c r="M231" s="83"/>
      <c r="N231" s="84"/>
      <c r="O231" s="146"/>
      <c r="P231" s="146"/>
      <c r="Q231" s="31"/>
      <c r="R231" s="31"/>
      <c r="S231" s="38"/>
      <c r="T231" s="38"/>
      <c r="U231" s="147"/>
      <c r="V231" s="32"/>
      <c r="W231" s="147"/>
      <c r="X231" s="32"/>
    </row>
    <row r="232" spans="1:24" s="86" customFormat="1" x14ac:dyDescent="0.3">
      <c r="A232" s="116"/>
      <c r="B232" s="116"/>
      <c r="C232" s="44"/>
      <c r="D232" s="44"/>
      <c r="E232" s="3"/>
      <c r="F232" s="3"/>
      <c r="G232" s="8"/>
      <c r="H232" s="2"/>
      <c r="I232" s="2"/>
      <c r="J232" s="8"/>
      <c r="K232" s="44"/>
      <c r="L232" s="9"/>
      <c r="M232" s="83"/>
      <c r="N232" s="84"/>
      <c r="O232" s="146"/>
      <c r="P232" s="146"/>
      <c r="Q232" s="31"/>
      <c r="R232" s="31"/>
      <c r="S232" s="38"/>
      <c r="T232" s="38"/>
      <c r="U232" s="147"/>
      <c r="V232" s="32"/>
      <c r="W232" s="147"/>
      <c r="X232" s="32"/>
    </row>
    <row r="233" spans="1:24" s="86" customFormat="1" x14ac:dyDescent="0.3">
      <c r="A233" s="116"/>
      <c r="B233" s="116"/>
      <c r="C233" s="44"/>
      <c r="D233" s="44"/>
      <c r="E233" s="3"/>
      <c r="F233" s="3"/>
      <c r="G233" s="8"/>
      <c r="H233" s="2"/>
      <c r="I233" s="2"/>
      <c r="J233" s="8"/>
      <c r="K233" s="44"/>
      <c r="L233" s="9"/>
      <c r="M233" s="83"/>
      <c r="N233" s="84"/>
      <c r="O233" s="146"/>
      <c r="P233" s="146"/>
      <c r="Q233" s="31"/>
      <c r="R233" s="31"/>
      <c r="S233" s="38"/>
      <c r="T233" s="38"/>
      <c r="U233" s="147"/>
      <c r="V233" s="32"/>
      <c r="W233" s="147"/>
      <c r="X233" s="32"/>
    </row>
    <row r="234" spans="1:24" s="86" customFormat="1" x14ac:dyDescent="0.3">
      <c r="A234" s="116"/>
      <c r="B234" s="116"/>
      <c r="C234" s="44"/>
      <c r="D234" s="44"/>
      <c r="E234" s="3"/>
      <c r="F234" s="3"/>
      <c r="G234" s="8"/>
      <c r="H234" s="2"/>
      <c r="I234" s="2"/>
      <c r="J234" s="8"/>
      <c r="K234" s="44"/>
      <c r="L234" s="9"/>
      <c r="M234" s="83"/>
      <c r="N234" s="84"/>
      <c r="O234" s="146"/>
      <c r="P234" s="146"/>
      <c r="Q234" s="31"/>
      <c r="R234" s="31"/>
      <c r="S234" s="38"/>
      <c r="T234" s="38"/>
      <c r="U234" s="147"/>
      <c r="V234" s="32"/>
      <c r="W234" s="147"/>
      <c r="X234" s="32"/>
    </row>
    <row r="235" spans="1:24" s="86" customFormat="1" x14ac:dyDescent="0.3">
      <c r="A235" s="116"/>
      <c r="B235" s="116"/>
      <c r="C235" s="44"/>
      <c r="D235" s="44"/>
      <c r="E235" s="3"/>
      <c r="F235" s="3"/>
      <c r="G235" s="8"/>
      <c r="H235" s="2"/>
      <c r="I235" s="2"/>
      <c r="J235" s="8"/>
      <c r="K235" s="44"/>
      <c r="L235" s="9"/>
      <c r="M235" s="83"/>
      <c r="N235" s="84"/>
      <c r="O235" s="146"/>
      <c r="P235" s="146"/>
      <c r="Q235" s="31"/>
      <c r="R235" s="31"/>
      <c r="S235" s="38"/>
      <c r="T235" s="38"/>
      <c r="U235" s="147"/>
      <c r="V235" s="32"/>
      <c r="W235" s="147"/>
      <c r="X235" s="32"/>
    </row>
    <row r="236" spans="1:24" s="86" customFormat="1" x14ac:dyDescent="0.3">
      <c r="A236" s="116"/>
      <c r="B236" s="116"/>
      <c r="C236" s="44"/>
      <c r="D236" s="44"/>
      <c r="E236" s="3"/>
      <c r="F236" s="3"/>
      <c r="G236" s="8"/>
      <c r="H236" s="2"/>
      <c r="I236" s="2"/>
      <c r="J236" s="8"/>
      <c r="K236" s="44"/>
      <c r="L236" s="9"/>
      <c r="M236" s="83"/>
      <c r="N236" s="84"/>
      <c r="O236" s="146"/>
      <c r="P236" s="146"/>
      <c r="Q236" s="31"/>
      <c r="R236" s="31"/>
      <c r="S236" s="38"/>
      <c r="T236" s="38"/>
      <c r="U236" s="147"/>
      <c r="V236" s="32"/>
      <c r="W236" s="147"/>
      <c r="X236" s="32"/>
    </row>
    <row r="237" spans="1:24" s="86" customFormat="1" x14ac:dyDescent="0.3">
      <c r="A237" s="116"/>
      <c r="B237" s="116"/>
      <c r="C237" s="44"/>
      <c r="D237" s="44"/>
      <c r="E237" s="3"/>
      <c r="F237" s="3"/>
      <c r="G237" s="8"/>
      <c r="H237" s="2"/>
      <c r="I237" s="2"/>
      <c r="J237" s="8"/>
      <c r="K237" s="44"/>
      <c r="L237" s="9"/>
      <c r="M237" s="83"/>
      <c r="N237" s="84"/>
      <c r="O237" s="146"/>
      <c r="P237" s="146"/>
      <c r="Q237" s="31"/>
      <c r="R237" s="31"/>
      <c r="S237" s="38"/>
      <c r="T237" s="38"/>
      <c r="U237" s="147"/>
      <c r="V237" s="32"/>
      <c r="W237" s="147"/>
      <c r="X237" s="32"/>
    </row>
    <row r="238" spans="1:24" s="86" customFormat="1" x14ac:dyDescent="0.3">
      <c r="A238" s="116"/>
      <c r="B238" s="116"/>
      <c r="C238" s="44"/>
      <c r="D238" s="44"/>
      <c r="E238" s="3"/>
      <c r="F238" s="3"/>
      <c r="G238" s="8"/>
      <c r="H238" s="2"/>
      <c r="I238" s="2"/>
      <c r="J238" s="8"/>
      <c r="K238" s="44"/>
      <c r="L238" s="9"/>
      <c r="M238" s="83"/>
      <c r="N238" s="84"/>
      <c r="O238" s="146"/>
      <c r="P238" s="146"/>
      <c r="Q238" s="31"/>
      <c r="R238" s="31"/>
      <c r="S238" s="38"/>
      <c r="T238" s="38"/>
      <c r="U238" s="147"/>
      <c r="V238" s="32"/>
      <c r="W238" s="147"/>
      <c r="X238" s="32"/>
    </row>
    <row r="239" spans="1:24" s="86" customFormat="1" x14ac:dyDescent="0.3">
      <c r="A239" s="116"/>
      <c r="B239" s="116"/>
      <c r="C239" s="44"/>
      <c r="D239" s="44"/>
      <c r="E239" s="3"/>
      <c r="F239" s="3"/>
      <c r="G239" s="8"/>
      <c r="H239" s="2"/>
      <c r="I239" s="2"/>
      <c r="J239" s="8"/>
      <c r="K239" s="44"/>
      <c r="L239" s="9"/>
      <c r="M239" s="83"/>
      <c r="N239" s="84"/>
      <c r="O239" s="146"/>
      <c r="P239" s="146"/>
      <c r="Q239" s="31"/>
      <c r="R239" s="31"/>
      <c r="S239" s="38"/>
      <c r="T239" s="38"/>
      <c r="U239" s="147"/>
      <c r="V239" s="32"/>
      <c r="W239" s="147"/>
      <c r="X239" s="32"/>
    </row>
    <row r="240" spans="1:24" s="86" customFormat="1" x14ac:dyDescent="0.3">
      <c r="A240" s="116"/>
      <c r="B240" s="116"/>
      <c r="C240" s="44"/>
      <c r="D240" s="44"/>
      <c r="E240" s="3"/>
      <c r="F240" s="3"/>
      <c r="G240" s="8"/>
      <c r="H240" s="2"/>
      <c r="I240" s="2"/>
      <c r="J240" s="8"/>
      <c r="K240" s="44"/>
      <c r="L240" s="9"/>
      <c r="M240" s="83"/>
      <c r="N240" s="84"/>
      <c r="O240" s="146"/>
      <c r="P240" s="146"/>
      <c r="Q240" s="31"/>
      <c r="R240" s="31"/>
      <c r="S240" s="38"/>
      <c r="T240" s="38"/>
      <c r="U240" s="147"/>
      <c r="V240" s="32"/>
      <c r="W240" s="147"/>
      <c r="X240" s="32"/>
    </row>
    <row r="241" spans="1:24" s="86" customFormat="1" x14ac:dyDescent="0.3">
      <c r="A241" s="116"/>
      <c r="B241" s="116"/>
      <c r="C241" s="44"/>
      <c r="D241" s="44"/>
      <c r="E241" s="3"/>
      <c r="F241" s="3"/>
      <c r="G241" s="8"/>
      <c r="H241" s="2"/>
      <c r="I241" s="2"/>
      <c r="J241" s="8"/>
      <c r="K241" s="44"/>
      <c r="L241" s="9"/>
      <c r="M241" s="83"/>
      <c r="N241" s="84"/>
      <c r="O241" s="146"/>
      <c r="P241" s="146"/>
      <c r="Q241" s="31"/>
      <c r="R241" s="31"/>
      <c r="S241" s="38"/>
      <c r="T241" s="38"/>
      <c r="U241" s="147"/>
      <c r="V241" s="32"/>
      <c r="W241" s="147"/>
      <c r="X241" s="32"/>
    </row>
    <row r="242" spans="1:24" s="86" customFormat="1" x14ac:dyDescent="0.3">
      <c r="A242" s="116"/>
      <c r="B242" s="116"/>
      <c r="C242" s="44"/>
      <c r="D242" s="44"/>
      <c r="E242" s="3"/>
      <c r="F242" s="3"/>
      <c r="G242" s="8"/>
      <c r="H242" s="2"/>
      <c r="I242" s="2"/>
      <c r="J242" s="8"/>
      <c r="K242" s="44"/>
      <c r="L242" s="9"/>
      <c r="M242" s="83"/>
      <c r="N242" s="84"/>
      <c r="O242" s="146"/>
      <c r="P242" s="146"/>
      <c r="Q242" s="31"/>
      <c r="R242" s="31"/>
      <c r="S242" s="38"/>
      <c r="T242" s="38"/>
      <c r="U242" s="147"/>
      <c r="V242" s="32"/>
      <c r="W242" s="147"/>
      <c r="X242" s="32"/>
    </row>
    <row r="243" spans="1:24" s="86" customFormat="1" x14ac:dyDescent="0.3">
      <c r="A243" s="116"/>
      <c r="B243" s="116"/>
      <c r="C243" s="44"/>
      <c r="D243" s="44"/>
      <c r="E243" s="3"/>
      <c r="F243" s="3"/>
      <c r="G243" s="8"/>
      <c r="H243" s="2"/>
      <c r="I243" s="2"/>
      <c r="J243" s="8"/>
      <c r="K243" s="44"/>
      <c r="L243" s="9"/>
      <c r="M243" s="83"/>
      <c r="N243" s="84"/>
      <c r="O243" s="146"/>
      <c r="P243" s="146"/>
      <c r="Q243" s="31"/>
      <c r="R243" s="31"/>
      <c r="S243" s="38"/>
      <c r="T243" s="38"/>
      <c r="U243" s="147"/>
      <c r="V243" s="32"/>
      <c r="W243" s="147"/>
      <c r="X243" s="32"/>
    </row>
    <row r="244" spans="1:24" s="86" customFormat="1" x14ac:dyDescent="0.3">
      <c r="A244" s="116"/>
      <c r="B244" s="116"/>
      <c r="C244" s="44"/>
      <c r="D244" s="44"/>
      <c r="E244" s="3"/>
      <c r="F244" s="3"/>
      <c r="G244" s="8"/>
      <c r="H244" s="2"/>
      <c r="I244" s="2"/>
      <c r="J244" s="8"/>
      <c r="K244" s="44"/>
      <c r="L244" s="9"/>
      <c r="M244" s="83"/>
      <c r="N244" s="84"/>
      <c r="O244" s="146"/>
      <c r="P244" s="146"/>
      <c r="Q244" s="31"/>
      <c r="R244" s="31"/>
      <c r="S244" s="38"/>
      <c r="T244" s="38"/>
      <c r="U244" s="147"/>
      <c r="V244" s="32"/>
      <c r="W244" s="147"/>
      <c r="X244" s="32"/>
    </row>
    <row r="245" spans="1:24" s="86" customFormat="1" x14ac:dyDescent="0.3">
      <c r="A245" s="116"/>
      <c r="B245" s="116"/>
      <c r="C245" s="44"/>
      <c r="D245" s="44"/>
      <c r="E245" s="3"/>
      <c r="F245" s="3"/>
      <c r="G245" s="8"/>
      <c r="H245" s="2"/>
      <c r="I245" s="2"/>
      <c r="J245" s="8"/>
      <c r="K245" s="44"/>
      <c r="L245" s="9"/>
      <c r="M245" s="83"/>
      <c r="N245" s="84"/>
      <c r="O245" s="146"/>
      <c r="P245" s="146"/>
      <c r="Q245" s="31"/>
      <c r="R245" s="31"/>
      <c r="S245" s="38"/>
      <c r="T245" s="38"/>
      <c r="U245" s="147"/>
      <c r="V245" s="32"/>
      <c r="W245" s="147"/>
      <c r="X245" s="32"/>
    </row>
    <row r="246" spans="1:24" s="86" customFormat="1" x14ac:dyDescent="0.3">
      <c r="A246" s="116"/>
      <c r="B246" s="116"/>
      <c r="C246" s="44"/>
      <c r="D246" s="44"/>
      <c r="E246" s="3"/>
      <c r="F246" s="3"/>
      <c r="G246" s="8"/>
      <c r="H246" s="2"/>
      <c r="I246" s="2"/>
      <c r="J246" s="8"/>
      <c r="K246" s="44"/>
      <c r="L246" s="9"/>
      <c r="M246" s="83"/>
      <c r="N246" s="84"/>
      <c r="O246" s="146"/>
      <c r="P246" s="146"/>
      <c r="Q246" s="31"/>
      <c r="R246" s="31"/>
      <c r="S246" s="38"/>
      <c r="T246" s="38"/>
      <c r="U246" s="147"/>
      <c r="V246" s="32"/>
      <c r="W246" s="147"/>
      <c r="X246" s="32"/>
    </row>
    <row r="247" spans="1:24" s="86" customFormat="1" x14ac:dyDescent="0.3">
      <c r="A247" s="116"/>
      <c r="B247" s="116"/>
      <c r="C247" s="44"/>
      <c r="D247" s="44"/>
      <c r="E247" s="3"/>
      <c r="F247" s="3"/>
      <c r="G247" s="8"/>
      <c r="H247" s="2"/>
      <c r="I247" s="2"/>
      <c r="J247" s="8"/>
      <c r="K247" s="44"/>
      <c r="L247" s="9"/>
      <c r="M247" s="83"/>
      <c r="N247" s="84"/>
      <c r="O247" s="146"/>
      <c r="P247" s="146"/>
      <c r="Q247" s="31"/>
      <c r="R247" s="31"/>
      <c r="S247" s="38"/>
      <c r="T247" s="38"/>
      <c r="U247" s="147"/>
      <c r="V247" s="32"/>
      <c r="W247" s="147"/>
      <c r="X247" s="32"/>
    </row>
    <row r="248" spans="1:24" s="86" customFormat="1" x14ac:dyDescent="0.3">
      <c r="A248" s="116"/>
      <c r="B248" s="116"/>
      <c r="C248" s="44"/>
      <c r="D248" s="44"/>
      <c r="E248" s="3"/>
      <c r="F248" s="3"/>
      <c r="G248" s="8"/>
      <c r="H248" s="2"/>
      <c r="I248" s="2"/>
      <c r="J248" s="8"/>
      <c r="K248" s="44"/>
      <c r="L248" s="9"/>
      <c r="M248" s="83"/>
      <c r="N248" s="84"/>
      <c r="O248" s="146"/>
      <c r="P248" s="146"/>
      <c r="Q248" s="31"/>
      <c r="R248" s="31"/>
      <c r="S248" s="38"/>
      <c r="T248" s="38"/>
      <c r="U248" s="147"/>
      <c r="V248" s="32"/>
      <c r="W248" s="147"/>
      <c r="X248" s="32"/>
    </row>
    <row r="249" spans="1:24" s="86" customFormat="1" x14ac:dyDescent="0.3">
      <c r="A249" s="116"/>
      <c r="B249" s="116"/>
      <c r="C249" s="44"/>
      <c r="D249" s="44"/>
      <c r="E249" s="3"/>
      <c r="F249" s="3"/>
      <c r="G249" s="8"/>
      <c r="H249" s="2"/>
      <c r="I249" s="2"/>
      <c r="J249" s="8"/>
      <c r="K249" s="44"/>
      <c r="L249" s="9"/>
      <c r="M249" s="83"/>
      <c r="N249" s="84"/>
      <c r="O249" s="146"/>
      <c r="P249" s="146"/>
      <c r="Q249" s="31"/>
      <c r="R249" s="31"/>
      <c r="S249" s="38"/>
      <c r="T249" s="38"/>
      <c r="U249" s="147"/>
      <c r="V249" s="32"/>
      <c r="W249" s="147"/>
      <c r="X249" s="32"/>
    </row>
    <row r="250" spans="1:24" s="86" customFormat="1" x14ac:dyDescent="0.3">
      <c r="A250" s="116"/>
      <c r="B250" s="116"/>
      <c r="C250" s="44"/>
      <c r="D250" s="44"/>
      <c r="E250" s="3"/>
      <c r="F250" s="3"/>
      <c r="G250" s="8"/>
      <c r="H250" s="2"/>
      <c r="I250" s="2"/>
      <c r="J250" s="8"/>
      <c r="K250" s="44"/>
      <c r="L250" s="9"/>
      <c r="M250" s="83"/>
      <c r="N250" s="84"/>
      <c r="O250" s="146"/>
      <c r="P250" s="146"/>
      <c r="Q250" s="31"/>
      <c r="R250" s="31"/>
      <c r="S250" s="38"/>
      <c r="T250" s="38"/>
      <c r="U250" s="147"/>
      <c r="V250" s="32"/>
      <c r="W250" s="147"/>
      <c r="X250" s="32"/>
    </row>
    <row r="251" spans="1:24" s="86" customFormat="1" x14ac:dyDescent="0.3">
      <c r="A251" s="116"/>
      <c r="B251" s="116"/>
      <c r="C251" s="44"/>
      <c r="D251" s="44"/>
      <c r="E251" s="3"/>
      <c r="F251" s="3"/>
      <c r="G251" s="8"/>
      <c r="H251" s="2"/>
      <c r="I251" s="2"/>
      <c r="J251" s="8"/>
      <c r="K251" s="44"/>
      <c r="L251" s="9"/>
      <c r="M251" s="83"/>
      <c r="N251" s="84"/>
      <c r="O251" s="146"/>
      <c r="P251" s="146"/>
      <c r="Q251" s="31"/>
      <c r="R251" s="31"/>
      <c r="S251" s="38"/>
      <c r="T251" s="38"/>
      <c r="U251" s="147"/>
      <c r="V251" s="32"/>
      <c r="W251" s="147"/>
      <c r="X251" s="32"/>
    </row>
    <row r="252" spans="1:24" s="86" customFormat="1" x14ac:dyDescent="0.3">
      <c r="A252" s="116"/>
      <c r="B252" s="116"/>
      <c r="C252" s="44"/>
      <c r="D252" s="44"/>
      <c r="E252" s="3"/>
      <c r="F252" s="3"/>
      <c r="G252" s="8"/>
      <c r="H252" s="2"/>
      <c r="I252" s="2"/>
      <c r="J252" s="8"/>
      <c r="K252" s="44"/>
      <c r="L252" s="9"/>
      <c r="M252" s="83"/>
      <c r="N252" s="84"/>
      <c r="O252" s="146"/>
      <c r="P252" s="146"/>
      <c r="Q252" s="31"/>
      <c r="R252" s="31"/>
      <c r="S252" s="38"/>
      <c r="T252" s="38"/>
      <c r="U252" s="147"/>
      <c r="V252" s="32"/>
      <c r="W252" s="147"/>
      <c r="X252" s="32"/>
    </row>
    <row r="253" spans="1:24" s="86" customFormat="1" x14ac:dyDescent="0.3">
      <c r="A253" s="116"/>
      <c r="B253" s="116"/>
      <c r="C253" s="44"/>
      <c r="D253" s="44"/>
      <c r="E253" s="3"/>
      <c r="F253" s="3"/>
      <c r="G253" s="8"/>
      <c r="H253" s="2"/>
      <c r="I253" s="2"/>
      <c r="J253" s="8"/>
      <c r="K253" s="44"/>
      <c r="L253" s="9"/>
      <c r="M253" s="83"/>
      <c r="N253" s="84"/>
      <c r="O253" s="146"/>
      <c r="P253" s="146"/>
      <c r="Q253" s="31"/>
      <c r="R253" s="31"/>
      <c r="S253" s="38"/>
      <c r="T253" s="38"/>
      <c r="U253" s="147"/>
      <c r="V253" s="32"/>
      <c r="W253" s="147"/>
      <c r="X253" s="32"/>
    </row>
    <row r="254" spans="1:24" s="86" customFormat="1" x14ac:dyDescent="0.3">
      <c r="A254" s="116"/>
      <c r="B254" s="116"/>
      <c r="C254" s="44"/>
      <c r="D254" s="44"/>
      <c r="E254" s="3"/>
      <c r="F254" s="3"/>
      <c r="G254" s="8"/>
      <c r="H254" s="2"/>
      <c r="I254" s="2"/>
      <c r="J254" s="8"/>
      <c r="K254" s="44"/>
      <c r="L254" s="9"/>
      <c r="M254" s="83"/>
      <c r="N254" s="84"/>
      <c r="O254" s="146"/>
      <c r="P254" s="146"/>
      <c r="Q254" s="31"/>
      <c r="R254" s="31"/>
      <c r="S254" s="38"/>
      <c r="T254" s="38"/>
      <c r="U254" s="147"/>
      <c r="V254" s="32"/>
      <c r="W254" s="147"/>
      <c r="X254" s="32"/>
    </row>
    <row r="255" spans="1:24" s="86" customFormat="1" x14ac:dyDescent="0.3">
      <c r="A255" s="116"/>
      <c r="B255" s="116"/>
      <c r="C255" s="44"/>
      <c r="D255" s="44"/>
      <c r="E255" s="3"/>
      <c r="F255" s="3"/>
      <c r="G255" s="8"/>
      <c r="H255" s="2"/>
      <c r="I255" s="2"/>
      <c r="J255" s="8"/>
      <c r="K255" s="44"/>
      <c r="L255" s="9"/>
      <c r="M255" s="83"/>
      <c r="N255" s="84"/>
      <c r="O255" s="146"/>
      <c r="P255" s="146"/>
      <c r="Q255" s="31"/>
      <c r="R255" s="31"/>
      <c r="S255" s="38"/>
      <c r="T255" s="38"/>
      <c r="U255" s="147"/>
      <c r="V255" s="32"/>
      <c r="W255" s="147"/>
      <c r="X255" s="32"/>
    </row>
    <row r="256" spans="1:24" s="86" customFormat="1" x14ac:dyDescent="0.3">
      <c r="A256" s="116"/>
      <c r="B256" s="116"/>
      <c r="C256" s="44"/>
      <c r="D256" s="44"/>
      <c r="E256" s="3"/>
      <c r="F256" s="3"/>
      <c r="G256" s="8"/>
      <c r="H256" s="2"/>
      <c r="I256" s="2"/>
      <c r="J256" s="8"/>
      <c r="K256" s="44"/>
      <c r="L256" s="9"/>
      <c r="M256" s="83"/>
      <c r="N256" s="84"/>
      <c r="O256" s="146"/>
      <c r="P256" s="146"/>
      <c r="Q256" s="31"/>
      <c r="R256" s="31"/>
      <c r="S256" s="38"/>
      <c r="T256" s="38"/>
      <c r="U256" s="147"/>
      <c r="V256" s="32"/>
      <c r="W256" s="147"/>
      <c r="X256" s="32"/>
    </row>
    <row r="257" spans="1:24" s="86" customFormat="1" x14ac:dyDescent="0.3">
      <c r="A257" s="116"/>
      <c r="B257" s="116"/>
      <c r="C257" s="44"/>
      <c r="D257" s="44"/>
      <c r="E257" s="3"/>
      <c r="F257" s="3"/>
      <c r="G257" s="8"/>
      <c r="H257" s="2"/>
      <c r="I257" s="2"/>
      <c r="J257" s="8"/>
      <c r="K257" s="44"/>
      <c r="L257" s="9"/>
      <c r="M257" s="83"/>
      <c r="N257" s="84"/>
      <c r="O257" s="146"/>
      <c r="P257" s="146"/>
      <c r="Q257" s="31"/>
      <c r="R257" s="31"/>
      <c r="S257" s="38"/>
      <c r="T257" s="38"/>
      <c r="U257" s="147"/>
      <c r="V257" s="32"/>
      <c r="W257" s="147"/>
      <c r="X257" s="32"/>
    </row>
    <row r="258" spans="1:24" s="86" customFormat="1" x14ac:dyDescent="0.3">
      <c r="A258" s="116"/>
      <c r="B258" s="116"/>
      <c r="C258" s="44"/>
      <c r="D258" s="44"/>
      <c r="E258" s="3"/>
      <c r="F258" s="3"/>
      <c r="G258" s="8"/>
      <c r="H258" s="2"/>
      <c r="I258" s="2"/>
      <c r="J258" s="8"/>
      <c r="K258" s="44"/>
      <c r="L258" s="9"/>
      <c r="M258" s="83"/>
      <c r="N258" s="84"/>
      <c r="O258" s="146"/>
      <c r="P258" s="146"/>
      <c r="Q258" s="31"/>
      <c r="R258" s="31"/>
      <c r="S258" s="38"/>
      <c r="T258" s="38"/>
      <c r="U258" s="147"/>
      <c r="V258" s="32"/>
      <c r="W258" s="147"/>
      <c r="X258" s="32"/>
    </row>
    <row r="259" spans="1:24" s="86" customFormat="1" x14ac:dyDescent="0.3">
      <c r="A259" s="116"/>
      <c r="B259" s="116"/>
      <c r="C259" s="44"/>
      <c r="D259" s="44"/>
      <c r="E259" s="3"/>
      <c r="F259" s="3"/>
      <c r="G259" s="8"/>
      <c r="H259" s="2"/>
      <c r="I259" s="2"/>
      <c r="J259" s="8"/>
      <c r="K259" s="44"/>
      <c r="L259" s="9"/>
      <c r="M259" s="83"/>
      <c r="N259" s="84"/>
      <c r="O259" s="146"/>
      <c r="P259" s="146"/>
      <c r="Q259" s="31"/>
      <c r="R259" s="31"/>
      <c r="S259" s="38"/>
      <c r="T259" s="38"/>
      <c r="U259" s="147"/>
      <c r="V259" s="32"/>
      <c r="W259" s="147"/>
      <c r="X259" s="32"/>
    </row>
    <row r="260" spans="1:24" s="86" customFormat="1" x14ac:dyDescent="0.3">
      <c r="A260" s="116"/>
      <c r="B260" s="116"/>
      <c r="C260" s="44"/>
      <c r="D260" s="44"/>
      <c r="E260" s="3"/>
      <c r="F260" s="3"/>
      <c r="G260" s="8"/>
      <c r="H260" s="2"/>
      <c r="I260" s="2"/>
      <c r="J260" s="8"/>
      <c r="K260" s="44"/>
      <c r="L260" s="9"/>
      <c r="M260" s="83"/>
      <c r="N260" s="84"/>
      <c r="O260" s="146"/>
      <c r="P260" s="146"/>
      <c r="Q260" s="31"/>
      <c r="R260" s="31"/>
      <c r="S260" s="38"/>
      <c r="T260" s="38"/>
      <c r="U260" s="147"/>
      <c r="V260" s="32"/>
      <c r="W260" s="147"/>
      <c r="X260" s="32"/>
    </row>
    <row r="261" spans="1:24" s="86" customFormat="1" x14ac:dyDescent="0.3">
      <c r="A261" s="116"/>
      <c r="B261" s="116"/>
      <c r="C261" s="44"/>
      <c r="D261" s="44"/>
      <c r="E261" s="3"/>
      <c r="F261" s="3"/>
      <c r="G261" s="8"/>
      <c r="H261" s="2"/>
      <c r="I261" s="2"/>
      <c r="J261" s="8"/>
      <c r="K261" s="44"/>
      <c r="L261" s="9"/>
      <c r="M261" s="83"/>
      <c r="N261" s="84"/>
      <c r="O261" s="146"/>
      <c r="P261" s="146"/>
      <c r="Q261" s="31"/>
      <c r="R261" s="31"/>
      <c r="S261" s="38"/>
      <c r="T261" s="38"/>
      <c r="U261" s="147"/>
      <c r="V261" s="32"/>
      <c r="W261" s="147"/>
      <c r="X261" s="32"/>
    </row>
    <row r="262" spans="1:24" s="86" customFormat="1" x14ac:dyDescent="0.3">
      <c r="A262" s="116"/>
      <c r="B262" s="116"/>
      <c r="C262" s="44"/>
      <c r="D262" s="44"/>
      <c r="E262" s="3"/>
      <c r="F262" s="3"/>
      <c r="G262" s="8"/>
      <c r="H262" s="2"/>
      <c r="I262" s="2"/>
      <c r="J262" s="8"/>
      <c r="K262" s="44"/>
      <c r="L262" s="9"/>
      <c r="M262" s="83"/>
      <c r="N262" s="84"/>
      <c r="O262" s="146"/>
      <c r="P262" s="146"/>
      <c r="Q262" s="31"/>
      <c r="R262" s="31"/>
      <c r="S262" s="38"/>
      <c r="T262" s="38"/>
      <c r="U262" s="147"/>
      <c r="V262" s="32"/>
      <c r="W262" s="147"/>
      <c r="X262" s="32"/>
    </row>
    <row r="263" spans="1:24" s="86" customFormat="1" x14ac:dyDescent="0.3">
      <c r="A263" s="116"/>
      <c r="B263" s="116"/>
      <c r="C263" s="44"/>
      <c r="D263" s="44"/>
      <c r="E263" s="3"/>
      <c r="F263" s="3"/>
      <c r="G263" s="8"/>
      <c r="H263" s="2"/>
      <c r="I263" s="2"/>
      <c r="J263" s="8"/>
      <c r="K263" s="44"/>
      <c r="L263" s="9"/>
      <c r="M263" s="83"/>
      <c r="N263" s="84"/>
      <c r="O263" s="146"/>
      <c r="P263" s="146"/>
      <c r="Q263" s="31"/>
      <c r="R263" s="31"/>
      <c r="S263" s="38"/>
      <c r="T263" s="38"/>
      <c r="U263" s="147"/>
      <c r="V263" s="32"/>
      <c r="W263" s="147"/>
      <c r="X263" s="32"/>
    </row>
    <row r="264" spans="1:24" s="86" customFormat="1" x14ac:dyDescent="0.3">
      <c r="A264" s="116"/>
      <c r="B264" s="116"/>
      <c r="C264" s="44"/>
      <c r="D264" s="44"/>
      <c r="E264" s="3"/>
      <c r="F264" s="3"/>
      <c r="G264" s="8"/>
      <c r="H264" s="2"/>
      <c r="I264" s="2"/>
      <c r="J264" s="8"/>
      <c r="K264" s="44"/>
      <c r="L264" s="9"/>
      <c r="M264" s="83"/>
      <c r="N264" s="84"/>
      <c r="O264" s="146"/>
      <c r="P264" s="146"/>
      <c r="Q264" s="31"/>
      <c r="R264" s="31"/>
      <c r="S264" s="38"/>
      <c r="T264" s="38"/>
      <c r="U264" s="147"/>
      <c r="V264" s="32"/>
      <c r="W264" s="147"/>
      <c r="X264" s="32"/>
    </row>
    <row r="265" spans="1:24" s="86" customFormat="1" x14ac:dyDescent="0.3">
      <c r="A265" s="116"/>
      <c r="B265" s="116"/>
      <c r="C265" s="44"/>
      <c r="D265" s="44"/>
      <c r="E265" s="3"/>
      <c r="F265" s="3"/>
      <c r="G265" s="8"/>
      <c r="H265" s="2"/>
      <c r="I265" s="2"/>
      <c r="J265" s="8"/>
      <c r="K265" s="44"/>
      <c r="L265" s="9"/>
      <c r="M265" s="83"/>
      <c r="N265" s="84"/>
      <c r="O265" s="146"/>
      <c r="P265" s="146"/>
      <c r="Q265" s="31"/>
      <c r="R265" s="31"/>
      <c r="S265" s="38"/>
      <c r="T265" s="38"/>
      <c r="U265" s="147"/>
      <c r="V265" s="32"/>
      <c r="W265" s="147"/>
      <c r="X265" s="32"/>
    </row>
    <row r="266" spans="1:24" s="86" customFormat="1" x14ac:dyDescent="0.3">
      <c r="A266" s="116"/>
      <c r="B266" s="116"/>
      <c r="C266" s="44"/>
      <c r="D266" s="44"/>
      <c r="E266" s="3"/>
      <c r="F266" s="3"/>
      <c r="G266" s="8"/>
      <c r="H266" s="2"/>
      <c r="I266" s="2"/>
      <c r="J266" s="8"/>
      <c r="K266" s="44"/>
      <c r="L266" s="9"/>
      <c r="M266" s="83"/>
      <c r="N266" s="84"/>
      <c r="O266" s="146"/>
      <c r="P266" s="146"/>
      <c r="Q266" s="31"/>
      <c r="R266" s="31"/>
      <c r="S266" s="38"/>
      <c r="T266" s="38"/>
      <c r="U266" s="147"/>
      <c r="V266" s="32"/>
      <c r="W266" s="147"/>
      <c r="X266" s="32"/>
    </row>
    <row r="267" spans="1:24" s="61" customFormat="1" x14ac:dyDescent="0.3">
      <c r="A267" s="170"/>
      <c r="B267" s="170"/>
      <c r="C267" s="44"/>
      <c r="D267" s="44"/>
      <c r="E267" s="3"/>
      <c r="F267" s="3"/>
      <c r="G267" s="8"/>
      <c r="H267" s="2"/>
      <c r="I267" s="2"/>
      <c r="J267" s="8"/>
      <c r="K267" s="44"/>
      <c r="L267" s="9"/>
      <c r="M267" s="83"/>
      <c r="N267" s="84"/>
      <c r="O267" s="146"/>
      <c r="P267" s="146"/>
      <c r="Q267" s="31"/>
      <c r="R267" s="31"/>
      <c r="S267" s="38"/>
      <c r="T267" s="38"/>
      <c r="U267" s="147"/>
      <c r="V267" s="32"/>
      <c r="W267" s="147"/>
      <c r="X267" s="32"/>
    </row>
    <row r="268" spans="1:24" s="61" customFormat="1" x14ac:dyDescent="0.3">
      <c r="A268" s="170"/>
      <c r="B268" s="170"/>
      <c r="C268" s="44"/>
      <c r="D268" s="44"/>
      <c r="E268" s="3"/>
      <c r="F268" s="3"/>
      <c r="G268" s="8"/>
      <c r="H268" s="2"/>
      <c r="I268" s="2"/>
      <c r="J268" s="8"/>
      <c r="K268" s="44"/>
      <c r="L268" s="9"/>
      <c r="M268" s="83"/>
      <c r="N268" s="84"/>
      <c r="O268" s="146"/>
      <c r="P268" s="146"/>
      <c r="Q268" s="31"/>
      <c r="R268" s="31"/>
      <c r="S268" s="38"/>
      <c r="T268" s="38"/>
      <c r="U268" s="147"/>
      <c r="V268" s="32"/>
      <c r="W268" s="147"/>
      <c r="X268" s="32"/>
    </row>
    <row r="269" spans="1:24" s="61" customFormat="1" x14ac:dyDescent="0.3">
      <c r="A269" s="170"/>
      <c r="B269" s="170"/>
      <c r="C269" s="44"/>
      <c r="D269" s="44"/>
      <c r="E269" s="3"/>
      <c r="F269" s="3"/>
      <c r="G269" s="8"/>
      <c r="H269" s="2"/>
      <c r="I269" s="2"/>
      <c r="J269" s="8"/>
      <c r="K269" s="44"/>
      <c r="L269" s="9"/>
      <c r="M269" s="83"/>
      <c r="N269" s="84"/>
      <c r="O269" s="146"/>
      <c r="P269" s="146"/>
      <c r="Q269" s="31"/>
      <c r="R269" s="31"/>
      <c r="S269" s="38"/>
      <c r="T269" s="38"/>
      <c r="U269" s="147"/>
      <c r="V269" s="32"/>
      <c r="W269" s="147"/>
      <c r="X269" s="32"/>
    </row>
    <row r="270" spans="1:24" s="61" customFormat="1" x14ac:dyDescent="0.3">
      <c r="A270" s="170"/>
      <c r="B270" s="170"/>
      <c r="C270" s="44"/>
      <c r="D270" s="44"/>
      <c r="E270" s="3"/>
      <c r="F270" s="3"/>
      <c r="G270" s="8"/>
      <c r="H270" s="2"/>
      <c r="I270" s="2"/>
      <c r="J270" s="8"/>
      <c r="K270" s="44"/>
      <c r="L270" s="9"/>
      <c r="M270" s="83"/>
      <c r="N270" s="84"/>
      <c r="O270" s="146"/>
      <c r="P270" s="146"/>
      <c r="Q270" s="31"/>
      <c r="R270" s="31"/>
      <c r="S270" s="38"/>
      <c r="T270" s="38"/>
      <c r="U270" s="147"/>
      <c r="V270" s="32"/>
      <c r="W270" s="147"/>
      <c r="X270" s="32"/>
    </row>
    <row r="271" spans="1:24" s="61" customFormat="1" x14ac:dyDescent="0.3">
      <c r="A271" s="170"/>
      <c r="B271" s="170"/>
      <c r="C271" s="44"/>
      <c r="D271" s="44"/>
      <c r="E271" s="3"/>
      <c r="F271" s="3"/>
      <c r="G271" s="8"/>
      <c r="H271" s="2"/>
      <c r="I271" s="2"/>
      <c r="J271" s="8"/>
      <c r="K271" s="44"/>
      <c r="L271" s="9"/>
      <c r="M271" s="83"/>
      <c r="N271" s="84"/>
      <c r="O271" s="146"/>
      <c r="P271" s="146"/>
      <c r="Q271" s="31"/>
      <c r="R271" s="31"/>
      <c r="S271" s="38"/>
      <c r="T271" s="38"/>
      <c r="U271" s="147"/>
      <c r="V271" s="32"/>
      <c r="W271" s="147"/>
      <c r="X271" s="32"/>
    </row>
    <row r="272" spans="1:24" s="61" customFormat="1" x14ac:dyDescent="0.3">
      <c r="A272" s="170"/>
      <c r="B272" s="170"/>
      <c r="C272" s="44"/>
      <c r="D272" s="44"/>
      <c r="E272" s="3"/>
      <c r="F272" s="3"/>
      <c r="G272" s="8"/>
      <c r="H272" s="2"/>
      <c r="I272" s="2"/>
      <c r="J272" s="8"/>
      <c r="K272" s="44"/>
      <c r="L272" s="9"/>
      <c r="M272" s="83"/>
      <c r="N272" s="84"/>
      <c r="O272" s="146"/>
      <c r="P272" s="146"/>
      <c r="Q272" s="31"/>
      <c r="R272" s="31"/>
      <c r="S272" s="38"/>
      <c r="T272" s="38"/>
      <c r="U272" s="147"/>
      <c r="V272" s="32"/>
      <c r="W272" s="147"/>
      <c r="X272" s="32"/>
    </row>
    <row r="273" spans="1:24" s="61" customFormat="1" x14ac:dyDescent="0.3">
      <c r="A273" s="170"/>
      <c r="B273" s="170"/>
      <c r="C273" s="44"/>
      <c r="D273" s="44"/>
      <c r="E273" s="3"/>
      <c r="F273" s="3"/>
      <c r="G273" s="8"/>
      <c r="H273" s="2"/>
      <c r="I273" s="2"/>
      <c r="J273" s="8"/>
      <c r="K273" s="44"/>
      <c r="L273" s="9"/>
      <c r="M273" s="83"/>
      <c r="N273" s="84"/>
      <c r="O273" s="146"/>
      <c r="P273" s="146"/>
      <c r="Q273" s="31"/>
      <c r="R273" s="31"/>
      <c r="S273" s="38"/>
      <c r="T273" s="38"/>
      <c r="U273" s="147"/>
      <c r="V273" s="32"/>
      <c r="W273" s="147"/>
      <c r="X273" s="32"/>
    </row>
    <row r="274" spans="1:24" s="61" customFormat="1" x14ac:dyDescent="0.3">
      <c r="A274" s="170"/>
      <c r="B274" s="170"/>
      <c r="C274" s="44"/>
      <c r="D274" s="44"/>
      <c r="E274" s="3"/>
      <c r="F274" s="3"/>
      <c r="G274" s="8"/>
      <c r="H274" s="2"/>
      <c r="I274" s="2"/>
      <c r="J274" s="8"/>
      <c r="K274" s="44"/>
      <c r="L274" s="9"/>
      <c r="M274" s="83"/>
      <c r="N274" s="84"/>
      <c r="O274" s="146"/>
      <c r="P274" s="146"/>
      <c r="Q274" s="31"/>
      <c r="R274" s="31"/>
      <c r="S274" s="38"/>
      <c r="T274" s="38"/>
      <c r="U274" s="147"/>
      <c r="V274" s="32"/>
      <c r="W274" s="147"/>
      <c r="X274" s="32"/>
    </row>
    <row r="275" spans="1:24" s="61" customFormat="1" x14ac:dyDescent="0.3">
      <c r="A275" s="170"/>
      <c r="B275" s="170"/>
      <c r="C275" s="44"/>
      <c r="D275" s="44"/>
      <c r="E275" s="3"/>
      <c r="F275" s="3"/>
      <c r="G275" s="8"/>
      <c r="H275" s="2"/>
      <c r="I275" s="2"/>
      <c r="J275" s="8"/>
      <c r="K275" s="44"/>
      <c r="L275" s="9"/>
      <c r="M275" s="83"/>
      <c r="N275" s="84"/>
      <c r="O275" s="146"/>
      <c r="P275" s="146"/>
      <c r="Q275" s="31"/>
      <c r="R275" s="31"/>
      <c r="S275" s="38"/>
      <c r="T275" s="38"/>
      <c r="U275" s="147"/>
      <c r="V275" s="32"/>
      <c r="W275" s="147"/>
      <c r="X275" s="32"/>
    </row>
    <row r="276" spans="1:24" s="61" customFormat="1" x14ac:dyDescent="0.3">
      <c r="A276" s="170"/>
      <c r="B276" s="170"/>
      <c r="C276" s="44"/>
      <c r="D276" s="44"/>
      <c r="E276" s="3"/>
      <c r="F276" s="3"/>
      <c r="G276" s="8"/>
      <c r="H276" s="2"/>
      <c r="I276" s="2"/>
      <c r="J276" s="8"/>
      <c r="K276" s="44"/>
      <c r="L276" s="9"/>
      <c r="M276" s="83"/>
      <c r="N276" s="84"/>
      <c r="O276" s="146"/>
      <c r="P276" s="146"/>
      <c r="Q276" s="31"/>
      <c r="R276" s="31"/>
      <c r="S276" s="38"/>
      <c r="T276" s="38"/>
      <c r="U276" s="147"/>
      <c r="V276" s="32"/>
      <c r="W276" s="147"/>
      <c r="X276" s="32"/>
    </row>
    <row r="277" spans="1:24" s="61" customFormat="1" x14ac:dyDescent="0.3">
      <c r="A277" s="170"/>
      <c r="B277" s="170"/>
      <c r="C277" s="44"/>
      <c r="D277" s="44"/>
      <c r="E277" s="3"/>
      <c r="F277" s="3"/>
      <c r="G277" s="8"/>
      <c r="H277" s="2"/>
      <c r="I277" s="2"/>
      <c r="J277" s="8"/>
      <c r="K277" s="44"/>
      <c r="L277" s="9"/>
      <c r="M277" s="83"/>
      <c r="N277" s="84"/>
      <c r="O277" s="146"/>
      <c r="P277" s="146"/>
      <c r="Q277" s="31"/>
      <c r="R277" s="31"/>
      <c r="S277" s="38"/>
      <c r="T277" s="38"/>
      <c r="U277" s="147"/>
      <c r="V277" s="32"/>
      <c r="W277" s="147"/>
      <c r="X277" s="32"/>
    </row>
    <row r="278" spans="1:24" s="61" customFormat="1" x14ac:dyDescent="0.3">
      <c r="A278" s="170"/>
      <c r="B278" s="170"/>
      <c r="C278" s="44"/>
      <c r="D278" s="44"/>
      <c r="E278" s="3"/>
      <c r="F278" s="3"/>
      <c r="G278" s="8"/>
      <c r="H278" s="2"/>
      <c r="I278" s="2"/>
      <c r="J278" s="8"/>
      <c r="K278" s="44"/>
      <c r="L278" s="9"/>
      <c r="M278" s="83"/>
      <c r="N278" s="84"/>
      <c r="O278" s="146"/>
      <c r="P278" s="146"/>
      <c r="Q278" s="31"/>
      <c r="R278" s="31"/>
      <c r="S278" s="38"/>
      <c r="T278" s="38"/>
      <c r="U278" s="147"/>
      <c r="V278" s="32"/>
      <c r="W278" s="147"/>
      <c r="X278" s="32"/>
    </row>
    <row r="279" spans="1:24" s="61" customFormat="1" x14ac:dyDescent="0.3">
      <c r="A279" s="170"/>
      <c r="B279" s="170"/>
      <c r="C279" s="44"/>
      <c r="D279" s="44"/>
      <c r="E279" s="3"/>
      <c r="F279" s="3"/>
      <c r="G279" s="8"/>
      <c r="H279" s="2"/>
      <c r="I279" s="2"/>
      <c r="J279" s="8"/>
      <c r="K279" s="44"/>
      <c r="L279" s="9"/>
      <c r="M279" s="83"/>
      <c r="N279" s="84"/>
      <c r="O279" s="146"/>
      <c r="P279" s="146"/>
      <c r="Q279" s="31"/>
      <c r="R279" s="31"/>
      <c r="S279" s="38"/>
      <c r="T279" s="38"/>
      <c r="U279" s="147"/>
      <c r="V279" s="32"/>
      <c r="W279" s="147"/>
      <c r="X279" s="32"/>
    </row>
    <row r="280" spans="1:24" s="61" customFormat="1" x14ac:dyDescent="0.3">
      <c r="A280" s="170"/>
      <c r="B280" s="170"/>
      <c r="C280" s="44"/>
      <c r="D280" s="44"/>
      <c r="E280" s="3"/>
      <c r="F280" s="3"/>
      <c r="G280" s="8"/>
      <c r="H280" s="2"/>
      <c r="I280" s="2"/>
      <c r="J280" s="8"/>
      <c r="K280" s="44"/>
      <c r="L280" s="9"/>
      <c r="M280" s="83"/>
      <c r="N280" s="84"/>
      <c r="O280" s="146"/>
      <c r="P280" s="146"/>
      <c r="Q280" s="31"/>
      <c r="R280" s="31"/>
      <c r="S280" s="38"/>
      <c r="T280" s="38"/>
      <c r="U280" s="147"/>
      <c r="V280" s="32"/>
      <c r="W280" s="147"/>
      <c r="X280" s="32"/>
    </row>
    <row r="281" spans="1:24" s="61" customFormat="1" x14ac:dyDescent="0.3">
      <c r="A281" s="170"/>
      <c r="B281" s="170"/>
      <c r="C281" s="44"/>
      <c r="D281" s="44"/>
      <c r="E281" s="3"/>
      <c r="F281" s="3"/>
      <c r="G281" s="8"/>
      <c r="H281" s="2"/>
      <c r="I281" s="2"/>
      <c r="J281" s="8"/>
      <c r="K281" s="44"/>
      <c r="L281" s="9"/>
      <c r="M281" s="83"/>
      <c r="N281" s="84"/>
      <c r="O281" s="146"/>
      <c r="P281" s="146"/>
      <c r="Q281" s="31"/>
      <c r="R281" s="31"/>
      <c r="S281" s="38"/>
      <c r="T281" s="38"/>
      <c r="U281" s="147"/>
      <c r="V281" s="32"/>
      <c r="W281" s="147"/>
      <c r="X281" s="32"/>
    </row>
    <row r="282" spans="1:24" s="61" customFormat="1" x14ac:dyDescent="0.3">
      <c r="A282" s="170"/>
      <c r="B282" s="170"/>
      <c r="C282" s="44"/>
      <c r="D282" s="44"/>
      <c r="E282" s="3"/>
      <c r="F282" s="3"/>
      <c r="G282" s="8"/>
      <c r="H282" s="2"/>
      <c r="I282" s="2"/>
      <c r="J282" s="8"/>
      <c r="K282" s="44"/>
      <c r="L282" s="9"/>
      <c r="M282" s="83"/>
      <c r="N282" s="84"/>
      <c r="O282" s="146"/>
      <c r="P282" s="146"/>
      <c r="Q282" s="31"/>
      <c r="R282" s="31"/>
      <c r="S282" s="38"/>
      <c r="T282" s="38"/>
      <c r="U282" s="147"/>
      <c r="V282" s="32"/>
      <c r="W282" s="147"/>
      <c r="X282" s="32"/>
    </row>
    <row r="283" spans="1:24" s="61" customFormat="1" x14ac:dyDescent="0.3">
      <c r="A283" s="170"/>
      <c r="B283" s="170"/>
      <c r="C283" s="44"/>
      <c r="D283" s="44"/>
      <c r="E283" s="3"/>
      <c r="F283" s="3"/>
      <c r="G283" s="8"/>
      <c r="H283" s="2"/>
      <c r="I283" s="2"/>
      <c r="J283" s="8"/>
      <c r="K283" s="44"/>
      <c r="L283" s="9"/>
      <c r="M283" s="83"/>
      <c r="N283" s="84"/>
      <c r="O283" s="146"/>
      <c r="P283" s="146"/>
      <c r="Q283" s="31"/>
      <c r="R283" s="31"/>
      <c r="S283" s="38"/>
      <c r="T283" s="38"/>
      <c r="U283" s="147"/>
      <c r="V283" s="32"/>
      <c r="W283" s="147"/>
      <c r="X283" s="32"/>
    </row>
    <row r="284" spans="1:24" s="61" customFormat="1" x14ac:dyDescent="0.3">
      <c r="A284" s="170"/>
      <c r="B284" s="170"/>
      <c r="C284" s="44"/>
      <c r="D284" s="44"/>
      <c r="E284" s="3"/>
      <c r="F284" s="3"/>
      <c r="G284" s="8"/>
      <c r="H284" s="2"/>
      <c r="I284" s="2"/>
      <c r="J284" s="8"/>
      <c r="K284" s="44"/>
      <c r="L284" s="9"/>
      <c r="M284" s="83"/>
      <c r="N284" s="84"/>
      <c r="O284" s="146"/>
      <c r="P284" s="146"/>
      <c r="Q284" s="31"/>
      <c r="R284" s="31"/>
      <c r="S284" s="38"/>
      <c r="T284" s="38"/>
      <c r="U284" s="147"/>
      <c r="V284" s="32"/>
      <c r="W284" s="147"/>
      <c r="X284" s="32"/>
    </row>
    <row r="285" spans="1:24" s="61" customFormat="1" x14ac:dyDescent="0.3">
      <c r="A285" s="170"/>
      <c r="B285" s="170"/>
      <c r="C285" s="44"/>
      <c r="D285" s="44"/>
      <c r="E285" s="3"/>
      <c r="F285" s="3"/>
      <c r="G285" s="8"/>
      <c r="H285" s="2"/>
      <c r="I285" s="2"/>
      <c r="J285" s="8"/>
      <c r="K285" s="44"/>
      <c r="L285" s="9"/>
      <c r="M285" s="83"/>
      <c r="N285" s="84"/>
      <c r="O285" s="146"/>
      <c r="P285" s="146"/>
      <c r="Q285" s="31"/>
      <c r="R285" s="31"/>
      <c r="S285" s="38"/>
      <c r="T285" s="38"/>
      <c r="U285" s="147"/>
      <c r="V285" s="32"/>
      <c r="W285" s="147"/>
      <c r="X285" s="32"/>
    </row>
    <row r="286" spans="1:24" s="61" customFormat="1" x14ac:dyDescent="0.3">
      <c r="A286" s="170"/>
      <c r="B286" s="170"/>
      <c r="C286" s="44"/>
      <c r="D286" s="44"/>
      <c r="E286" s="3"/>
      <c r="F286" s="3"/>
      <c r="G286" s="8"/>
      <c r="H286" s="2"/>
      <c r="I286" s="2"/>
      <c r="J286" s="8"/>
      <c r="K286" s="44"/>
      <c r="L286" s="9"/>
      <c r="M286" s="83"/>
      <c r="N286" s="84"/>
      <c r="O286" s="146"/>
      <c r="P286" s="146"/>
      <c r="Q286" s="31"/>
      <c r="R286" s="31"/>
      <c r="S286" s="38"/>
      <c r="T286" s="38"/>
      <c r="U286" s="147"/>
      <c r="V286" s="32"/>
      <c r="W286" s="147"/>
      <c r="X286" s="32"/>
    </row>
    <row r="287" spans="1:24" s="61" customFormat="1" x14ac:dyDescent="0.3">
      <c r="A287" s="170"/>
      <c r="B287" s="170"/>
      <c r="C287" s="44"/>
      <c r="D287" s="44"/>
      <c r="E287" s="3"/>
      <c r="F287" s="3"/>
      <c r="G287" s="8"/>
      <c r="H287" s="2"/>
      <c r="I287" s="2"/>
      <c r="J287" s="8"/>
      <c r="K287" s="44"/>
      <c r="L287" s="9"/>
      <c r="M287" s="83"/>
      <c r="N287" s="84"/>
      <c r="O287" s="146"/>
      <c r="P287" s="146"/>
      <c r="Q287" s="31"/>
      <c r="R287" s="31"/>
      <c r="S287" s="38"/>
      <c r="T287" s="38"/>
      <c r="U287" s="147"/>
      <c r="V287" s="32"/>
      <c r="W287" s="147"/>
      <c r="X287" s="32"/>
    </row>
    <row r="288" spans="1:24" s="61" customFormat="1" x14ac:dyDescent="0.3">
      <c r="A288" s="170"/>
      <c r="B288" s="170"/>
      <c r="C288" s="44"/>
      <c r="D288" s="44"/>
      <c r="E288" s="3"/>
      <c r="F288" s="3"/>
      <c r="G288" s="8"/>
      <c r="H288" s="2"/>
      <c r="I288" s="2"/>
      <c r="J288" s="8"/>
      <c r="K288" s="44"/>
      <c r="L288" s="9"/>
      <c r="M288" s="83"/>
      <c r="N288" s="84"/>
      <c r="O288" s="146"/>
      <c r="P288" s="146"/>
      <c r="Q288" s="31"/>
      <c r="R288" s="31"/>
      <c r="S288" s="38"/>
      <c r="T288" s="38"/>
      <c r="U288" s="147"/>
      <c r="V288" s="32"/>
      <c r="W288" s="147"/>
      <c r="X288" s="32"/>
    </row>
    <row r="289" spans="1:24" s="61" customFormat="1" x14ac:dyDescent="0.3">
      <c r="A289" s="170"/>
      <c r="B289" s="170"/>
      <c r="C289" s="44"/>
      <c r="D289" s="44"/>
      <c r="E289" s="3"/>
      <c r="F289" s="3"/>
      <c r="G289" s="8"/>
      <c r="H289" s="2"/>
      <c r="I289" s="2"/>
      <c r="J289" s="8"/>
      <c r="K289" s="44"/>
      <c r="L289" s="9"/>
      <c r="M289" s="83"/>
      <c r="N289" s="84"/>
      <c r="O289" s="146"/>
      <c r="P289" s="146"/>
      <c r="Q289" s="31"/>
      <c r="R289" s="31"/>
      <c r="S289" s="38"/>
      <c r="T289" s="38"/>
      <c r="U289" s="147"/>
      <c r="V289" s="32"/>
      <c r="W289" s="147"/>
      <c r="X289" s="32"/>
    </row>
    <row r="290" spans="1:24" s="61" customFormat="1" x14ac:dyDescent="0.3">
      <c r="A290" s="170"/>
      <c r="B290" s="170"/>
      <c r="C290" s="44"/>
      <c r="D290" s="44"/>
      <c r="E290" s="3"/>
      <c r="F290" s="3"/>
      <c r="G290" s="8"/>
      <c r="H290" s="2"/>
      <c r="I290" s="2"/>
      <c r="J290" s="8"/>
      <c r="K290" s="44"/>
      <c r="L290" s="9"/>
      <c r="M290" s="83"/>
      <c r="N290" s="84"/>
      <c r="O290" s="146"/>
      <c r="P290" s="146"/>
      <c r="Q290" s="31"/>
      <c r="R290" s="31"/>
      <c r="S290" s="38"/>
      <c r="T290" s="38"/>
      <c r="U290" s="147"/>
      <c r="V290" s="32"/>
      <c r="W290" s="147"/>
      <c r="X290" s="32"/>
    </row>
    <row r="291" spans="1:24" s="61" customFormat="1" x14ac:dyDescent="0.3">
      <c r="A291" s="170"/>
      <c r="B291" s="170"/>
      <c r="C291" s="44"/>
      <c r="D291" s="44"/>
      <c r="E291" s="3"/>
      <c r="F291" s="3"/>
      <c r="G291" s="8"/>
      <c r="H291" s="2"/>
      <c r="I291" s="2"/>
      <c r="J291" s="8"/>
      <c r="K291" s="44"/>
      <c r="L291" s="9"/>
      <c r="M291" s="83"/>
      <c r="N291" s="84"/>
      <c r="O291" s="146"/>
      <c r="P291" s="146"/>
      <c r="Q291" s="31"/>
      <c r="R291" s="31"/>
      <c r="S291" s="38"/>
      <c r="T291" s="38"/>
      <c r="U291" s="147"/>
      <c r="V291" s="32"/>
      <c r="W291" s="147"/>
      <c r="X291" s="32"/>
    </row>
    <row r="292" spans="1:24" s="61" customFormat="1" x14ac:dyDescent="0.3">
      <c r="A292" s="170"/>
      <c r="B292" s="170"/>
      <c r="C292" s="44"/>
      <c r="D292" s="44"/>
      <c r="E292" s="3"/>
      <c r="F292" s="3"/>
      <c r="G292" s="8"/>
      <c r="H292" s="2"/>
      <c r="I292" s="2"/>
      <c r="J292" s="8"/>
      <c r="K292" s="44"/>
      <c r="L292" s="9"/>
      <c r="M292" s="83"/>
      <c r="N292" s="84"/>
      <c r="O292" s="146"/>
      <c r="P292" s="146"/>
      <c r="Q292" s="31"/>
      <c r="R292" s="31"/>
      <c r="S292" s="38"/>
      <c r="T292" s="38"/>
      <c r="U292" s="147"/>
      <c r="V292" s="32"/>
      <c r="W292" s="147"/>
      <c r="X292" s="32"/>
    </row>
    <row r="293" spans="1:24" s="61" customFormat="1" x14ac:dyDescent="0.3">
      <c r="A293" s="170"/>
      <c r="B293" s="170"/>
      <c r="C293" s="44"/>
      <c r="D293" s="44"/>
      <c r="E293" s="3"/>
      <c r="F293" s="3"/>
      <c r="G293" s="8"/>
      <c r="H293" s="2"/>
      <c r="I293" s="2"/>
      <c r="J293" s="8"/>
      <c r="K293" s="44"/>
      <c r="L293" s="9"/>
      <c r="M293" s="83"/>
      <c r="N293" s="84"/>
      <c r="O293" s="146"/>
      <c r="P293" s="146"/>
      <c r="Q293" s="31"/>
      <c r="R293" s="31"/>
      <c r="S293" s="38"/>
      <c r="T293" s="38"/>
      <c r="U293" s="147"/>
      <c r="V293" s="32"/>
      <c r="W293" s="147"/>
      <c r="X293" s="32"/>
    </row>
    <row r="294" spans="1:24" s="61" customFormat="1" x14ac:dyDescent="0.3">
      <c r="A294" s="170"/>
      <c r="B294" s="170"/>
      <c r="C294" s="44"/>
      <c r="D294" s="44"/>
      <c r="E294" s="3"/>
      <c r="F294" s="3"/>
      <c r="G294" s="8"/>
      <c r="H294" s="2"/>
      <c r="I294" s="2"/>
      <c r="J294" s="8"/>
      <c r="K294" s="44"/>
      <c r="L294" s="9"/>
      <c r="M294" s="83"/>
      <c r="N294" s="84"/>
      <c r="O294" s="146"/>
      <c r="P294" s="146"/>
      <c r="Q294" s="31"/>
      <c r="R294" s="31"/>
      <c r="S294" s="38"/>
      <c r="T294" s="38"/>
      <c r="U294" s="147"/>
      <c r="V294" s="32"/>
      <c r="W294" s="147"/>
      <c r="X294" s="32"/>
    </row>
    <row r="295" spans="1:24" s="61" customFormat="1" x14ac:dyDescent="0.3">
      <c r="A295" s="170"/>
      <c r="B295" s="170"/>
      <c r="C295" s="44"/>
      <c r="D295" s="44"/>
      <c r="E295" s="3"/>
      <c r="F295" s="3"/>
      <c r="G295" s="8"/>
      <c r="H295" s="2"/>
      <c r="I295" s="2"/>
      <c r="J295" s="8"/>
      <c r="K295" s="44"/>
      <c r="L295" s="9"/>
      <c r="M295" s="83"/>
      <c r="N295" s="84"/>
      <c r="O295" s="146"/>
      <c r="P295" s="146"/>
      <c r="Q295" s="31"/>
      <c r="R295" s="31"/>
      <c r="S295" s="38"/>
      <c r="T295" s="38"/>
      <c r="U295" s="147"/>
      <c r="V295" s="32"/>
      <c r="W295" s="147"/>
      <c r="X295" s="32"/>
    </row>
    <row r="296" spans="1:24" s="61" customFormat="1" x14ac:dyDescent="0.3">
      <c r="A296" s="170"/>
      <c r="B296" s="170"/>
      <c r="C296" s="44"/>
      <c r="D296" s="44"/>
      <c r="E296" s="3"/>
      <c r="F296" s="3"/>
      <c r="G296" s="8"/>
      <c r="H296" s="2"/>
      <c r="I296" s="2"/>
      <c r="J296" s="8"/>
      <c r="K296" s="44"/>
      <c r="L296" s="9"/>
      <c r="M296" s="83"/>
      <c r="N296" s="84"/>
      <c r="O296" s="146"/>
      <c r="P296" s="146"/>
      <c r="Q296" s="31"/>
      <c r="R296" s="31"/>
      <c r="S296" s="38"/>
      <c r="T296" s="38"/>
      <c r="U296" s="147"/>
      <c r="V296" s="32"/>
      <c r="W296" s="147"/>
      <c r="X296" s="32"/>
    </row>
    <row r="297" spans="1:24" s="61" customFormat="1" x14ac:dyDescent="0.3">
      <c r="A297" s="170"/>
      <c r="B297" s="170"/>
      <c r="C297" s="44"/>
      <c r="D297" s="44"/>
      <c r="E297" s="3"/>
      <c r="F297" s="3"/>
      <c r="G297" s="8"/>
      <c r="H297" s="2"/>
      <c r="I297" s="2"/>
      <c r="J297" s="8"/>
      <c r="K297" s="44"/>
      <c r="L297" s="9"/>
      <c r="M297" s="83"/>
      <c r="N297" s="84"/>
      <c r="O297" s="146"/>
      <c r="P297" s="146"/>
      <c r="Q297" s="31"/>
      <c r="R297" s="31"/>
      <c r="S297" s="38"/>
      <c r="T297" s="38"/>
      <c r="U297" s="147"/>
      <c r="V297" s="32"/>
      <c r="W297" s="147"/>
      <c r="X297" s="32"/>
    </row>
    <row r="298" spans="1:24" s="61" customFormat="1" x14ac:dyDescent="0.3">
      <c r="A298" s="170"/>
      <c r="B298" s="170"/>
      <c r="C298" s="44"/>
      <c r="D298" s="44"/>
      <c r="E298" s="3"/>
      <c r="F298" s="3"/>
      <c r="G298" s="8"/>
      <c r="H298" s="2"/>
      <c r="I298" s="2"/>
      <c r="J298" s="8"/>
      <c r="K298" s="44"/>
      <c r="L298" s="9"/>
      <c r="M298" s="83"/>
      <c r="N298" s="84"/>
      <c r="O298" s="146"/>
      <c r="P298" s="146"/>
      <c r="Q298" s="31"/>
      <c r="R298" s="31"/>
      <c r="S298" s="38"/>
      <c r="T298" s="38"/>
      <c r="U298" s="147"/>
      <c r="V298" s="32"/>
      <c r="W298" s="147"/>
      <c r="X298" s="32"/>
    </row>
    <row r="299" spans="1:24" s="61" customFormat="1" x14ac:dyDescent="0.3">
      <c r="A299" s="170"/>
      <c r="B299" s="170"/>
      <c r="C299" s="44"/>
      <c r="D299" s="44"/>
      <c r="E299" s="3"/>
      <c r="F299" s="3"/>
      <c r="G299" s="8"/>
      <c r="H299" s="2"/>
      <c r="I299" s="2"/>
      <c r="J299" s="8"/>
      <c r="K299" s="44"/>
      <c r="L299" s="9"/>
      <c r="M299" s="83"/>
      <c r="N299" s="84"/>
      <c r="O299" s="146"/>
      <c r="P299" s="146"/>
      <c r="Q299" s="31"/>
      <c r="R299" s="31"/>
      <c r="S299" s="38"/>
      <c r="T299" s="38"/>
      <c r="U299" s="147"/>
      <c r="V299" s="32"/>
      <c r="W299" s="147"/>
      <c r="X299" s="32"/>
    </row>
    <row r="300" spans="1:24" s="61" customFormat="1" x14ac:dyDescent="0.3">
      <c r="A300" s="170"/>
      <c r="B300" s="170"/>
      <c r="C300" s="44"/>
      <c r="D300" s="44"/>
      <c r="E300" s="3"/>
      <c r="F300" s="3"/>
      <c r="G300" s="8"/>
      <c r="H300" s="2"/>
      <c r="I300" s="2"/>
      <c r="J300" s="8"/>
      <c r="K300" s="44"/>
      <c r="L300" s="9"/>
      <c r="M300" s="83"/>
      <c r="N300" s="84"/>
      <c r="O300" s="146"/>
      <c r="P300" s="146"/>
      <c r="Q300" s="31"/>
      <c r="R300" s="31"/>
      <c r="S300" s="38"/>
      <c r="T300" s="38"/>
      <c r="U300" s="147"/>
      <c r="V300" s="32"/>
      <c r="W300" s="147"/>
      <c r="X300" s="32"/>
    </row>
    <row r="301" spans="1:24" s="61" customFormat="1" x14ac:dyDescent="0.3">
      <c r="A301" s="170"/>
      <c r="B301" s="170"/>
      <c r="C301" s="44"/>
      <c r="D301" s="44"/>
      <c r="E301" s="3"/>
      <c r="F301" s="3"/>
      <c r="G301" s="8"/>
      <c r="H301" s="2"/>
      <c r="I301" s="2"/>
      <c r="J301" s="8"/>
      <c r="K301" s="44"/>
      <c r="L301" s="9"/>
      <c r="M301" s="83"/>
      <c r="N301" s="84"/>
      <c r="O301" s="146"/>
      <c r="P301" s="146"/>
      <c r="Q301" s="31"/>
      <c r="R301" s="31"/>
      <c r="S301" s="38"/>
      <c r="T301" s="38"/>
      <c r="U301" s="147"/>
      <c r="V301" s="32"/>
      <c r="W301" s="147"/>
      <c r="X301" s="32"/>
    </row>
    <row r="302" spans="1:24" s="61" customFormat="1" x14ac:dyDescent="0.3">
      <c r="A302" s="170"/>
      <c r="B302" s="170"/>
      <c r="C302" s="44"/>
      <c r="D302" s="44"/>
      <c r="E302" s="3"/>
      <c r="F302" s="3"/>
      <c r="G302" s="8"/>
      <c r="H302" s="2"/>
      <c r="I302" s="2"/>
      <c r="J302" s="8"/>
      <c r="K302" s="44"/>
      <c r="L302" s="9"/>
      <c r="M302" s="83"/>
      <c r="N302" s="84"/>
      <c r="O302" s="146"/>
      <c r="P302" s="146"/>
      <c r="Q302" s="31"/>
      <c r="R302" s="31"/>
      <c r="S302" s="38"/>
      <c r="T302" s="38"/>
      <c r="U302" s="147"/>
      <c r="V302" s="32"/>
      <c r="W302" s="147"/>
      <c r="X302" s="32"/>
    </row>
    <row r="303" spans="1:24" s="61" customFormat="1" x14ac:dyDescent="0.3">
      <c r="A303" s="170"/>
      <c r="B303" s="170"/>
      <c r="C303" s="44"/>
      <c r="D303" s="44"/>
      <c r="E303" s="3"/>
      <c r="F303" s="3"/>
      <c r="G303" s="8"/>
      <c r="H303" s="2"/>
      <c r="I303" s="2"/>
      <c r="J303" s="8"/>
      <c r="K303" s="44"/>
      <c r="L303" s="9"/>
      <c r="M303" s="83"/>
      <c r="N303" s="84"/>
      <c r="O303" s="146"/>
      <c r="P303" s="146"/>
      <c r="Q303" s="31"/>
      <c r="R303" s="31"/>
      <c r="S303" s="38"/>
      <c r="T303" s="38"/>
      <c r="U303" s="147"/>
      <c r="V303" s="32"/>
      <c r="W303" s="147"/>
      <c r="X303" s="32"/>
    </row>
    <row r="304" spans="1:24" s="61" customFormat="1" x14ac:dyDescent="0.3">
      <c r="A304" s="170"/>
      <c r="B304" s="170"/>
      <c r="C304" s="44"/>
      <c r="D304" s="44"/>
      <c r="E304" s="3"/>
      <c r="F304" s="3"/>
      <c r="G304" s="8"/>
      <c r="H304" s="2"/>
      <c r="I304" s="2"/>
      <c r="J304" s="8"/>
      <c r="K304" s="44"/>
      <c r="L304" s="9"/>
      <c r="M304" s="83"/>
      <c r="N304" s="84"/>
      <c r="O304" s="146"/>
      <c r="P304" s="146"/>
      <c r="Q304" s="31"/>
      <c r="R304" s="31"/>
      <c r="S304" s="38"/>
      <c r="T304" s="38"/>
      <c r="U304" s="147"/>
      <c r="V304" s="32"/>
      <c r="W304" s="147"/>
      <c r="X304" s="32"/>
    </row>
    <row r="305" spans="1:24" s="61" customFormat="1" x14ac:dyDescent="0.3">
      <c r="A305" s="170"/>
      <c r="B305" s="170"/>
      <c r="C305" s="44"/>
      <c r="D305" s="44"/>
      <c r="E305" s="3"/>
      <c r="F305" s="3"/>
      <c r="G305" s="8"/>
      <c r="H305" s="2"/>
      <c r="I305" s="2"/>
      <c r="J305" s="8"/>
      <c r="K305" s="44"/>
      <c r="L305" s="9"/>
      <c r="M305" s="83"/>
      <c r="N305" s="84"/>
      <c r="O305" s="146"/>
      <c r="P305" s="146"/>
      <c r="Q305" s="31"/>
      <c r="R305" s="31"/>
      <c r="S305" s="38"/>
      <c r="T305" s="38"/>
      <c r="U305" s="147"/>
      <c r="V305" s="32"/>
      <c r="W305" s="147"/>
      <c r="X305" s="32"/>
    </row>
    <row r="306" spans="1:24" s="61" customFormat="1" x14ac:dyDescent="0.3">
      <c r="A306" s="170"/>
      <c r="B306" s="170"/>
      <c r="C306" s="44"/>
      <c r="D306" s="44"/>
      <c r="E306" s="3"/>
      <c r="F306" s="3"/>
      <c r="G306" s="8"/>
      <c r="H306" s="2"/>
      <c r="I306" s="2"/>
      <c r="J306" s="8"/>
      <c r="K306" s="44"/>
      <c r="L306" s="9"/>
      <c r="M306" s="83"/>
      <c r="N306" s="84"/>
      <c r="O306" s="146"/>
      <c r="P306" s="146"/>
      <c r="Q306" s="31"/>
      <c r="R306" s="31"/>
      <c r="S306" s="38"/>
      <c r="T306" s="38"/>
      <c r="U306" s="147"/>
      <c r="V306" s="32"/>
      <c r="W306" s="147"/>
      <c r="X306" s="32"/>
    </row>
    <row r="307" spans="1:24" s="61" customFormat="1" x14ac:dyDescent="0.3">
      <c r="A307" s="170"/>
      <c r="B307" s="170"/>
      <c r="C307" s="44"/>
      <c r="D307" s="44"/>
      <c r="E307" s="3"/>
      <c r="F307" s="3"/>
      <c r="G307" s="8"/>
      <c r="H307" s="2"/>
      <c r="I307" s="2"/>
      <c r="J307" s="8"/>
      <c r="K307" s="44"/>
      <c r="L307" s="9"/>
      <c r="M307" s="83"/>
      <c r="N307" s="84"/>
      <c r="O307" s="146"/>
      <c r="P307" s="146"/>
      <c r="Q307" s="31"/>
      <c r="R307" s="31"/>
      <c r="S307" s="38"/>
      <c r="T307" s="38"/>
      <c r="U307" s="147"/>
      <c r="V307" s="32"/>
      <c r="W307" s="147"/>
      <c r="X307" s="32"/>
    </row>
    <row r="308" spans="1:24" s="61" customFormat="1" x14ac:dyDescent="0.3">
      <c r="A308" s="170"/>
      <c r="B308" s="170"/>
      <c r="C308" s="44"/>
      <c r="D308" s="44"/>
      <c r="E308" s="3"/>
      <c r="F308" s="3"/>
      <c r="G308" s="8"/>
      <c r="H308" s="2"/>
      <c r="I308" s="2"/>
      <c r="J308" s="8"/>
      <c r="K308" s="44"/>
      <c r="L308" s="9"/>
      <c r="M308" s="83"/>
      <c r="N308" s="84"/>
      <c r="O308" s="146"/>
      <c r="P308" s="146"/>
      <c r="Q308" s="31"/>
      <c r="R308" s="31"/>
      <c r="S308" s="38"/>
      <c r="T308" s="38"/>
      <c r="U308" s="147"/>
      <c r="V308" s="32"/>
      <c r="W308" s="147"/>
      <c r="X308" s="32"/>
    </row>
    <row r="309" spans="1:24" s="61" customFormat="1" x14ac:dyDescent="0.3">
      <c r="A309" s="170"/>
      <c r="B309" s="170"/>
      <c r="C309" s="44"/>
      <c r="D309" s="44"/>
      <c r="E309" s="3"/>
      <c r="F309" s="3"/>
      <c r="G309" s="8"/>
      <c r="H309" s="2"/>
      <c r="I309" s="2"/>
      <c r="J309" s="8"/>
      <c r="K309" s="44"/>
      <c r="L309" s="9"/>
      <c r="M309" s="83"/>
      <c r="N309" s="84"/>
      <c r="O309" s="146"/>
      <c r="P309" s="146"/>
      <c r="Q309" s="31"/>
      <c r="R309" s="31"/>
      <c r="S309" s="38"/>
      <c r="T309" s="38"/>
      <c r="U309" s="147"/>
      <c r="V309" s="32"/>
      <c r="W309" s="147"/>
      <c r="X309" s="32"/>
    </row>
    <row r="310" spans="1:24" s="61" customFormat="1" x14ac:dyDescent="0.3">
      <c r="A310" s="170"/>
      <c r="B310" s="170"/>
      <c r="C310" s="44"/>
      <c r="D310" s="44"/>
      <c r="E310" s="3"/>
      <c r="F310" s="3"/>
      <c r="G310" s="8"/>
      <c r="H310" s="2"/>
      <c r="I310" s="2"/>
      <c r="J310" s="8"/>
      <c r="K310" s="44"/>
      <c r="L310" s="9"/>
      <c r="M310" s="83"/>
      <c r="N310" s="84"/>
      <c r="O310" s="146"/>
      <c r="P310" s="146"/>
      <c r="Q310" s="31"/>
      <c r="R310" s="31"/>
      <c r="S310" s="38"/>
      <c r="T310" s="38"/>
      <c r="U310" s="147"/>
      <c r="V310" s="32"/>
      <c r="W310" s="147"/>
      <c r="X310" s="32"/>
    </row>
    <row r="311" spans="1:24" s="61" customFormat="1" x14ac:dyDescent="0.3">
      <c r="A311" s="170"/>
      <c r="B311" s="170"/>
      <c r="C311" s="44"/>
      <c r="D311" s="44"/>
      <c r="E311" s="3"/>
      <c r="F311" s="3"/>
      <c r="G311" s="8"/>
      <c r="H311" s="2"/>
      <c r="I311" s="2"/>
      <c r="J311" s="8"/>
      <c r="K311" s="44"/>
      <c r="L311" s="9"/>
      <c r="M311" s="83"/>
      <c r="N311" s="84"/>
      <c r="O311" s="146"/>
      <c r="P311" s="146"/>
      <c r="Q311" s="31"/>
      <c r="R311" s="31"/>
      <c r="S311" s="38"/>
      <c r="T311" s="38"/>
      <c r="U311" s="147"/>
      <c r="V311" s="32"/>
      <c r="W311" s="147"/>
      <c r="X311" s="32"/>
    </row>
    <row r="312" spans="1:24" s="61" customFormat="1" x14ac:dyDescent="0.3">
      <c r="A312" s="170"/>
      <c r="B312" s="170"/>
      <c r="C312" s="44"/>
      <c r="D312" s="44"/>
      <c r="E312" s="3"/>
      <c r="F312" s="3"/>
      <c r="G312" s="8"/>
      <c r="H312" s="2"/>
      <c r="I312" s="2"/>
      <c r="J312" s="8"/>
      <c r="K312" s="44"/>
      <c r="L312" s="9"/>
      <c r="M312" s="83"/>
      <c r="N312" s="84"/>
      <c r="O312" s="146"/>
      <c r="P312" s="146"/>
      <c r="Q312" s="31"/>
      <c r="R312" s="31"/>
      <c r="S312" s="38"/>
      <c r="T312" s="38"/>
      <c r="U312" s="147"/>
      <c r="V312" s="32"/>
      <c r="W312" s="147"/>
      <c r="X312" s="32"/>
    </row>
    <row r="313" spans="1:24" s="61" customFormat="1" x14ac:dyDescent="0.3">
      <c r="A313" s="170"/>
      <c r="B313" s="170"/>
      <c r="C313" s="44"/>
      <c r="D313" s="44"/>
      <c r="E313" s="3"/>
      <c r="F313" s="3"/>
      <c r="G313" s="8"/>
      <c r="H313" s="2"/>
      <c r="I313" s="2"/>
      <c r="J313" s="8"/>
      <c r="K313" s="44"/>
      <c r="L313" s="9"/>
      <c r="M313" s="83"/>
      <c r="N313" s="84"/>
      <c r="O313" s="146"/>
      <c r="P313" s="146"/>
      <c r="Q313" s="31"/>
      <c r="R313" s="31"/>
      <c r="S313" s="38"/>
      <c r="T313" s="38"/>
      <c r="U313" s="147"/>
      <c r="V313" s="32"/>
      <c r="W313" s="147"/>
      <c r="X313" s="32"/>
    </row>
    <row r="314" spans="1:24" x14ac:dyDescent="0.3">
      <c r="A314" s="117"/>
      <c r="B314" s="117"/>
      <c r="C314" s="44"/>
      <c r="D314" s="44"/>
      <c r="E314" s="3"/>
      <c r="F314" s="3"/>
      <c r="G314" s="8"/>
      <c r="H314" s="2"/>
      <c r="I314" s="2"/>
      <c r="J314" s="8"/>
      <c r="K314" s="44"/>
      <c r="L314" s="9"/>
      <c r="M314" s="83"/>
      <c r="N314" s="84"/>
      <c r="O314" s="87"/>
      <c r="P314" s="87"/>
      <c r="Q314" s="43"/>
      <c r="R314" s="95"/>
      <c r="S314" s="55"/>
      <c r="T314" s="55"/>
      <c r="U314" s="91"/>
      <c r="V314" s="54"/>
      <c r="W314" s="91"/>
      <c r="X314" s="54"/>
    </row>
    <row r="315" spans="1:24" x14ac:dyDescent="0.3">
      <c r="A315" s="117"/>
      <c r="B315" s="117"/>
      <c r="C315" s="44"/>
      <c r="D315" s="44"/>
      <c r="E315" s="3"/>
      <c r="F315" s="3"/>
      <c r="G315" s="8"/>
      <c r="H315" s="2"/>
      <c r="I315" s="2"/>
      <c r="J315" s="8"/>
      <c r="K315" s="44"/>
      <c r="L315" s="9"/>
      <c r="M315" s="83"/>
      <c r="N315" s="84"/>
      <c r="O315" s="87"/>
      <c r="P315" s="87"/>
      <c r="Q315" s="43"/>
      <c r="R315" s="95"/>
      <c r="S315" s="55"/>
      <c r="T315" s="55"/>
      <c r="U315" s="91"/>
      <c r="V315" s="54"/>
      <c r="W315" s="91"/>
      <c r="X315" s="54"/>
    </row>
    <row r="316" spans="1:24" x14ac:dyDescent="0.3">
      <c r="A316" s="117"/>
      <c r="B316" s="117"/>
      <c r="C316" s="44"/>
      <c r="D316" s="44"/>
      <c r="E316" s="3"/>
      <c r="F316" s="3"/>
      <c r="G316" s="8"/>
      <c r="H316" s="2"/>
      <c r="I316" s="2"/>
      <c r="J316" s="8"/>
      <c r="K316" s="44"/>
      <c r="L316" s="9"/>
      <c r="M316" s="83"/>
      <c r="N316" s="84"/>
      <c r="O316" s="87"/>
      <c r="P316" s="87"/>
      <c r="Q316" s="43"/>
      <c r="R316" s="95"/>
      <c r="S316" s="55"/>
      <c r="T316" s="55"/>
      <c r="U316" s="91"/>
      <c r="V316" s="54"/>
      <c r="W316" s="91"/>
      <c r="X316" s="54"/>
    </row>
    <row r="317" spans="1:24" x14ac:dyDescent="0.3">
      <c r="C317" s="65"/>
      <c r="D317" s="65"/>
      <c r="E317" s="66"/>
      <c r="F317" s="66"/>
      <c r="G317" s="65"/>
      <c r="H317" s="67"/>
      <c r="I317" s="67"/>
      <c r="J317" s="65"/>
      <c r="K317" s="65"/>
      <c r="L317" s="68"/>
      <c r="M317" s="65"/>
      <c r="N317" s="69"/>
      <c r="O317" s="88"/>
      <c r="P317" s="88"/>
      <c r="Q317" s="89"/>
      <c r="R317" s="96"/>
      <c r="S317" s="90"/>
      <c r="T317" s="90"/>
      <c r="U317" s="92"/>
      <c r="V317" s="90"/>
      <c r="W317" s="92"/>
      <c r="X317" s="90"/>
    </row>
    <row r="318" spans="1:24" x14ac:dyDescent="0.3">
      <c r="C318" s="65"/>
      <c r="D318" s="65"/>
      <c r="E318" s="66"/>
      <c r="F318" s="66"/>
      <c r="G318" s="65"/>
      <c r="H318" s="67"/>
      <c r="I318" s="67"/>
      <c r="J318" s="65"/>
      <c r="K318" s="65"/>
      <c r="L318" s="68"/>
      <c r="M318" s="65"/>
      <c r="N318" s="69"/>
      <c r="O318" s="88"/>
      <c r="P318" s="88"/>
      <c r="Q318" s="89"/>
      <c r="R318" s="96"/>
      <c r="S318" s="90"/>
      <c r="T318" s="90"/>
      <c r="U318" s="92"/>
      <c r="V318" s="90"/>
      <c r="W318" s="92"/>
      <c r="X318" s="90"/>
    </row>
    <row r="319" spans="1:24" x14ac:dyDescent="0.3">
      <c r="C319" s="65"/>
      <c r="D319" s="65"/>
      <c r="E319" s="66"/>
      <c r="F319" s="66"/>
      <c r="G319" s="65"/>
      <c r="H319" s="67"/>
      <c r="I319" s="67"/>
      <c r="J319" s="65"/>
      <c r="K319" s="65"/>
      <c r="L319" s="68"/>
      <c r="M319" s="65"/>
      <c r="N319" s="69"/>
      <c r="O319" s="88"/>
      <c r="P319" s="88"/>
      <c r="Q319" s="89"/>
      <c r="R319" s="96"/>
      <c r="S319" s="90"/>
      <c r="T319" s="90"/>
      <c r="U319" s="92"/>
      <c r="V319" s="90"/>
      <c r="W319" s="92"/>
      <c r="X319" s="90"/>
    </row>
    <row r="320" spans="1:24" x14ac:dyDescent="0.3">
      <c r="C320" s="65"/>
      <c r="D320" s="65"/>
      <c r="E320" s="66"/>
      <c r="F320" s="66"/>
      <c r="G320" s="65"/>
      <c r="H320" s="67"/>
      <c r="I320" s="67"/>
      <c r="J320" s="65"/>
      <c r="K320" s="65"/>
      <c r="L320" s="68"/>
      <c r="M320" s="65"/>
      <c r="N320" s="69"/>
      <c r="O320" s="88"/>
      <c r="P320" s="88"/>
      <c r="Q320" s="89"/>
      <c r="R320" s="96"/>
      <c r="S320" s="90"/>
      <c r="T320" s="90"/>
      <c r="U320" s="92"/>
      <c r="V320" s="90"/>
      <c r="W320" s="92"/>
      <c r="X320" s="90"/>
    </row>
    <row r="321" spans="3:24" x14ac:dyDescent="0.3">
      <c r="C321" s="65"/>
      <c r="D321" s="65"/>
      <c r="E321" s="66"/>
      <c r="F321" s="66"/>
      <c r="G321" s="65"/>
      <c r="H321" s="67"/>
      <c r="I321" s="67"/>
      <c r="J321" s="65"/>
      <c r="K321" s="65"/>
      <c r="L321" s="68"/>
      <c r="M321" s="65"/>
      <c r="N321" s="69"/>
      <c r="O321" s="88"/>
      <c r="P321" s="88"/>
      <c r="Q321" s="89"/>
      <c r="R321" s="96"/>
      <c r="S321" s="90"/>
      <c r="T321" s="90"/>
      <c r="U321" s="92"/>
      <c r="V321" s="90"/>
      <c r="W321" s="92"/>
      <c r="X321" s="90"/>
    </row>
    <row r="322" spans="3:24" x14ac:dyDescent="0.3">
      <c r="C322" s="65"/>
      <c r="D322" s="65"/>
      <c r="E322" s="66"/>
      <c r="F322" s="66"/>
      <c r="G322" s="65"/>
      <c r="H322" s="67"/>
      <c r="I322" s="67"/>
      <c r="J322" s="65"/>
      <c r="K322" s="65"/>
      <c r="L322" s="68"/>
      <c r="M322" s="65"/>
      <c r="N322" s="69"/>
      <c r="O322" s="88"/>
      <c r="P322" s="88"/>
      <c r="Q322" s="89"/>
      <c r="R322" s="96"/>
      <c r="S322" s="90"/>
      <c r="T322" s="90"/>
      <c r="U322" s="92"/>
      <c r="V322" s="90"/>
      <c r="W322" s="92"/>
      <c r="X322" s="90"/>
    </row>
    <row r="323" spans="3:24" x14ac:dyDescent="0.3">
      <c r="C323" s="65"/>
      <c r="D323" s="65"/>
      <c r="E323" s="66"/>
      <c r="F323" s="66"/>
      <c r="G323" s="65"/>
      <c r="H323" s="67"/>
      <c r="I323" s="67"/>
      <c r="J323" s="65"/>
      <c r="K323" s="65"/>
      <c r="L323" s="68"/>
      <c r="M323" s="65"/>
      <c r="N323" s="69"/>
      <c r="O323" s="88"/>
      <c r="P323" s="88"/>
      <c r="Q323" s="89"/>
      <c r="R323" s="96"/>
      <c r="S323" s="90"/>
      <c r="T323" s="90"/>
      <c r="U323" s="92"/>
      <c r="V323" s="90"/>
      <c r="W323" s="92"/>
      <c r="X323" s="90"/>
    </row>
    <row r="324" spans="3:24" x14ac:dyDescent="0.3">
      <c r="C324" s="65"/>
      <c r="D324" s="65"/>
      <c r="E324" s="66"/>
      <c r="F324" s="66"/>
      <c r="G324" s="65"/>
      <c r="H324" s="67"/>
      <c r="I324" s="67"/>
      <c r="J324" s="65"/>
      <c r="K324" s="65"/>
      <c r="L324" s="68"/>
      <c r="M324" s="65"/>
      <c r="N324" s="69"/>
      <c r="O324" s="88"/>
      <c r="P324" s="88"/>
      <c r="Q324" s="89"/>
      <c r="R324" s="96"/>
      <c r="S324" s="90"/>
      <c r="T324" s="90"/>
      <c r="U324" s="92"/>
      <c r="V324" s="90"/>
      <c r="W324" s="92"/>
      <c r="X324" s="90"/>
    </row>
    <row r="325" spans="3:24" x14ac:dyDescent="0.3">
      <c r="C325" s="65"/>
      <c r="D325" s="65"/>
      <c r="E325" s="66"/>
      <c r="F325" s="66"/>
      <c r="G325" s="65"/>
      <c r="H325" s="67"/>
      <c r="I325" s="67"/>
      <c r="J325" s="65"/>
      <c r="K325" s="65"/>
      <c r="L325" s="68"/>
      <c r="M325" s="65"/>
      <c r="N325" s="69"/>
      <c r="O325" s="88"/>
      <c r="P325" s="88"/>
      <c r="Q325" s="89"/>
      <c r="R325" s="96"/>
      <c r="S325" s="90"/>
      <c r="T325" s="90"/>
      <c r="U325" s="92"/>
      <c r="V325" s="90"/>
      <c r="W325" s="92"/>
      <c r="X325" s="90"/>
    </row>
    <row r="326" spans="3:24" x14ac:dyDescent="0.3">
      <c r="C326" s="65"/>
      <c r="D326" s="65"/>
      <c r="E326" s="66"/>
      <c r="F326" s="66"/>
      <c r="G326" s="65"/>
      <c r="H326" s="67"/>
      <c r="I326" s="67"/>
      <c r="J326" s="65"/>
      <c r="K326" s="65"/>
      <c r="L326" s="68"/>
      <c r="M326" s="65"/>
      <c r="N326" s="69"/>
      <c r="O326" s="88"/>
      <c r="P326" s="88"/>
      <c r="Q326" s="89"/>
      <c r="R326" s="96"/>
      <c r="S326" s="90"/>
      <c r="T326" s="90"/>
      <c r="U326" s="92"/>
      <c r="V326" s="90"/>
      <c r="W326" s="92"/>
      <c r="X326" s="90"/>
    </row>
    <row r="327" spans="3:24" x14ac:dyDescent="0.3">
      <c r="C327" s="65"/>
      <c r="D327" s="65"/>
      <c r="E327" s="66"/>
      <c r="F327" s="66"/>
      <c r="G327" s="65"/>
      <c r="H327" s="67"/>
      <c r="I327" s="67"/>
      <c r="J327" s="65"/>
      <c r="K327" s="65"/>
      <c r="L327" s="68"/>
      <c r="M327" s="65"/>
      <c r="N327" s="69"/>
      <c r="O327" s="88"/>
      <c r="P327" s="88"/>
      <c r="Q327" s="89"/>
      <c r="R327" s="96"/>
      <c r="S327" s="90"/>
      <c r="T327" s="90"/>
      <c r="U327" s="92"/>
      <c r="V327" s="90"/>
      <c r="W327" s="92"/>
      <c r="X327" s="90"/>
    </row>
    <row r="328" spans="3:24" x14ac:dyDescent="0.3">
      <c r="C328" s="65"/>
      <c r="D328" s="65"/>
      <c r="E328" s="66"/>
      <c r="F328" s="66"/>
      <c r="G328" s="65"/>
      <c r="H328" s="67"/>
      <c r="I328" s="67"/>
      <c r="J328" s="65"/>
      <c r="K328" s="65"/>
      <c r="L328" s="68"/>
      <c r="M328" s="65"/>
      <c r="N328" s="69"/>
      <c r="O328" s="88"/>
      <c r="P328" s="88"/>
      <c r="Q328" s="89"/>
      <c r="R328" s="96"/>
      <c r="S328" s="90"/>
      <c r="T328" s="90"/>
      <c r="U328" s="92"/>
      <c r="V328" s="90"/>
      <c r="W328" s="92"/>
      <c r="X328" s="90"/>
    </row>
    <row r="329" spans="3:24" x14ac:dyDescent="0.3">
      <c r="C329" s="65"/>
      <c r="D329" s="65"/>
      <c r="E329" s="66"/>
      <c r="F329" s="66"/>
      <c r="G329" s="65"/>
      <c r="H329" s="67"/>
      <c r="I329" s="67"/>
      <c r="J329" s="65"/>
      <c r="K329" s="65"/>
      <c r="L329" s="68"/>
      <c r="M329" s="65"/>
      <c r="N329" s="69"/>
      <c r="O329" s="88"/>
      <c r="P329" s="88"/>
      <c r="Q329" s="89"/>
      <c r="R329" s="96"/>
      <c r="S329" s="90"/>
      <c r="T329" s="90"/>
      <c r="U329" s="92"/>
      <c r="V329" s="90"/>
      <c r="W329" s="92"/>
      <c r="X329" s="90"/>
    </row>
    <row r="330" spans="3:24" x14ac:dyDescent="0.3">
      <c r="C330" s="65"/>
      <c r="D330" s="65"/>
      <c r="E330" s="66"/>
      <c r="F330" s="66"/>
      <c r="G330" s="65"/>
      <c r="H330" s="67"/>
      <c r="I330" s="67"/>
      <c r="J330" s="65"/>
      <c r="K330" s="65"/>
      <c r="L330" s="68"/>
      <c r="M330" s="65"/>
      <c r="N330" s="69"/>
      <c r="O330" s="88"/>
      <c r="P330" s="88"/>
      <c r="Q330" s="89"/>
      <c r="R330" s="96"/>
      <c r="S330" s="90"/>
      <c r="T330" s="90"/>
      <c r="U330" s="92"/>
      <c r="V330" s="90"/>
      <c r="W330" s="92"/>
      <c r="X330" s="90"/>
    </row>
    <row r="331" spans="3:24" x14ac:dyDescent="0.3">
      <c r="C331" s="65"/>
      <c r="D331" s="65"/>
      <c r="E331" s="66"/>
      <c r="F331" s="66"/>
      <c r="G331" s="65"/>
      <c r="H331" s="67"/>
      <c r="I331" s="67"/>
      <c r="J331" s="65"/>
      <c r="K331" s="65"/>
      <c r="L331" s="68"/>
      <c r="M331" s="65"/>
      <c r="N331" s="69"/>
      <c r="O331" s="88"/>
      <c r="P331" s="88"/>
      <c r="Q331" s="89"/>
      <c r="R331" s="96"/>
      <c r="S331" s="90"/>
      <c r="T331" s="90"/>
      <c r="U331" s="92"/>
      <c r="V331" s="90"/>
      <c r="W331" s="92"/>
      <c r="X331" s="90"/>
    </row>
    <row r="332" spans="3:24" x14ac:dyDescent="0.3">
      <c r="C332" s="65"/>
      <c r="D332" s="65"/>
      <c r="E332" s="66"/>
      <c r="F332" s="66"/>
      <c r="G332" s="65"/>
      <c r="H332" s="67"/>
      <c r="I332" s="67"/>
      <c r="J332" s="65"/>
      <c r="K332" s="65"/>
      <c r="L332" s="68"/>
      <c r="M332" s="65"/>
      <c r="N332" s="69"/>
      <c r="O332" s="88"/>
      <c r="P332" s="88"/>
      <c r="Q332" s="89"/>
      <c r="R332" s="96"/>
      <c r="S332" s="90"/>
      <c r="T332" s="90"/>
      <c r="U332" s="92"/>
      <c r="V332" s="90"/>
      <c r="W332" s="92"/>
      <c r="X332" s="90"/>
    </row>
    <row r="333" spans="3:24" x14ac:dyDescent="0.3">
      <c r="C333" s="65"/>
      <c r="D333" s="65"/>
      <c r="E333" s="66"/>
      <c r="F333" s="66"/>
      <c r="G333" s="65"/>
      <c r="H333" s="67"/>
      <c r="I333" s="67"/>
      <c r="J333" s="65"/>
      <c r="K333" s="65"/>
      <c r="L333" s="68"/>
      <c r="M333" s="65"/>
      <c r="N333" s="69"/>
      <c r="O333" s="88"/>
      <c r="P333" s="88"/>
      <c r="Q333" s="89"/>
      <c r="R333" s="96"/>
      <c r="S333" s="90"/>
      <c r="T333" s="90"/>
      <c r="U333" s="92"/>
      <c r="V333" s="90"/>
      <c r="W333" s="92"/>
      <c r="X333" s="90"/>
    </row>
    <row r="334" spans="3:24" x14ac:dyDescent="0.3">
      <c r="C334" s="65"/>
      <c r="D334" s="65"/>
      <c r="E334" s="66"/>
      <c r="F334" s="66"/>
      <c r="G334" s="65"/>
      <c r="H334" s="67"/>
      <c r="I334" s="67"/>
      <c r="J334" s="65"/>
      <c r="K334" s="65"/>
      <c r="L334" s="68"/>
      <c r="M334" s="65"/>
      <c r="N334" s="69"/>
      <c r="O334" s="88"/>
      <c r="P334" s="88"/>
      <c r="Q334" s="89"/>
      <c r="R334" s="96"/>
      <c r="S334" s="90"/>
      <c r="T334" s="90"/>
      <c r="U334" s="92"/>
      <c r="V334" s="90"/>
      <c r="W334" s="92"/>
      <c r="X334" s="90"/>
    </row>
    <row r="335" spans="3:24" x14ac:dyDescent="0.3">
      <c r="C335" s="65"/>
      <c r="D335" s="65"/>
      <c r="E335" s="66"/>
      <c r="F335" s="66"/>
      <c r="G335" s="65"/>
      <c r="H335" s="67"/>
      <c r="I335" s="67"/>
      <c r="J335" s="65"/>
      <c r="K335" s="65"/>
      <c r="L335" s="68"/>
      <c r="M335" s="65"/>
      <c r="N335" s="69"/>
      <c r="O335" s="88"/>
      <c r="P335" s="88"/>
      <c r="Q335" s="89"/>
      <c r="R335" s="96"/>
      <c r="S335" s="90"/>
      <c r="T335" s="90"/>
      <c r="U335" s="92"/>
      <c r="V335" s="90"/>
      <c r="W335" s="92"/>
      <c r="X335" s="90"/>
    </row>
    <row r="336" spans="3:24" x14ac:dyDescent="0.3">
      <c r="C336" s="65"/>
      <c r="D336" s="65"/>
      <c r="E336" s="66"/>
      <c r="F336" s="66"/>
      <c r="G336" s="65"/>
      <c r="H336" s="67"/>
      <c r="I336" s="67"/>
      <c r="J336" s="65"/>
      <c r="K336" s="65"/>
      <c r="L336" s="68"/>
      <c r="M336" s="65"/>
      <c r="N336" s="69"/>
      <c r="O336" s="88"/>
      <c r="P336" s="88"/>
      <c r="Q336" s="89"/>
      <c r="R336" s="96"/>
      <c r="S336" s="90"/>
      <c r="T336" s="90"/>
      <c r="U336" s="92"/>
      <c r="V336" s="90"/>
      <c r="W336" s="92"/>
      <c r="X336" s="90"/>
    </row>
    <row r="337" spans="3:24" x14ac:dyDescent="0.3">
      <c r="C337" s="65"/>
      <c r="D337" s="65"/>
      <c r="E337" s="66"/>
      <c r="F337" s="66"/>
      <c r="G337" s="65"/>
      <c r="H337" s="67"/>
      <c r="I337" s="67"/>
      <c r="J337" s="65"/>
      <c r="K337" s="65"/>
      <c r="L337" s="68"/>
      <c r="M337" s="65"/>
      <c r="N337" s="69"/>
      <c r="O337" s="68"/>
      <c r="P337" s="68"/>
      <c r="Q337" s="89"/>
      <c r="R337" s="96"/>
      <c r="S337" s="90"/>
      <c r="T337" s="90"/>
      <c r="U337" s="92"/>
      <c r="V337" s="90"/>
      <c r="W337" s="92"/>
      <c r="X337" s="90"/>
    </row>
    <row r="338" spans="3:24" x14ac:dyDescent="0.3">
      <c r="C338" s="65"/>
      <c r="D338" s="65"/>
      <c r="E338" s="66"/>
      <c r="F338" s="66"/>
      <c r="G338" s="65"/>
      <c r="H338" s="67"/>
      <c r="I338" s="67"/>
      <c r="J338" s="65"/>
      <c r="K338" s="65"/>
      <c r="L338" s="68"/>
      <c r="M338" s="65"/>
      <c r="N338" s="69"/>
      <c r="O338" s="68"/>
      <c r="P338" s="68"/>
      <c r="Q338" s="89"/>
      <c r="R338" s="96"/>
      <c r="S338" s="90"/>
      <c r="T338" s="90"/>
      <c r="U338" s="92"/>
      <c r="V338" s="90"/>
      <c r="W338" s="92"/>
      <c r="X338" s="90"/>
    </row>
    <row r="339" spans="3:24" x14ac:dyDescent="0.3">
      <c r="C339" s="65"/>
      <c r="D339" s="65"/>
      <c r="E339" s="66"/>
      <c r="F339" s="66"/>
      <c r="G339" s="65"/>
      <c r="H339" s="67"/>
      <c r="I339" s="67"/>
      <c r="J339" s="65"/>
      <c r="K339" s="65"/>
      <c r="L339" s="68"/>
      <c r="M339" s="65"/>
      <c r="N339" s="69"/>
      <c r="O339" s="68"/>
      <c r="P339" s="68"/>
      <c r="Q339" s="89"/>
      <c r="R339" s="96"/>
      <c r="S339" s="90"/>
      <c r="T339" s="90"/>
      <c r="U339" s="92"/>
      <c r="V339" s="90"/>
      <c r="W339" s="92"/>
      <c r="X339" s="90"/>
    </row>
    <row r="340" spans="3:24" x14ac:dyDescent="0.3">
      <c r="C340" s="65"/>
      <c r="D340" s="65"/>
      <c r="E340" s="66"/>
      <c r="F340" s="66"/>
      <c r="G340" s="65"/>
      <c r="H340" s="67"/>
      <c r="I340" s="67"/>
      <c r="J340" s="65"/>
      <c r="K340" s="65"/>
      <c r="L340" s="68"/>
      <c r="M340" s="65"/>
      <c r="N340" s="69"/>
      <c r="O340" s="68"/>
      <c r="P340" s="68"/>
      <c r="Q340" s="89"/>
      <c r="R340" s="96"/>
      <c r="S340" s="90"/>
      <c r="T340" s="90"/>
      <c r="U340" s="92"/>
      <c r="V340" s="90"/>
      <c r="W340" s="92"/>
      <c r="X340" s="90"/>
    </row>
    <row r="341" spans="3:24" x14ac:dyDescent="0.3">
      <c r="C341" s="65"/>
      <c r="D341" s="65"/>
      <c r="E341" s="66"/>
      <c r="F341" s="66"/>
      <c r="G341" s="65"/>
      <c r="H341" s="67"/>
      <c r="I341" s="67"/>
      <c r="J341" s="65"/>
      <c r="K341" s="65"/>
      <c r="L341" s="68"/>
      <c r="M341" s="65"/>
      <c r="N341" s="69"/>
      <c r="O341" s="68"/>
      <c r="P341" s="68"/>
      <c r="Q341" s="89"/>
      <c r="R341" s="96"/>
      <c r="S341" s="90"/>
      <c r="T341" s="90"/>
      <c r="U341" s="92"/>
      <c r="V341" s="90"/>
      <c r="W341" s="92"/>
      <c r="X341" s="90"/>
    </row>
    <row r="342" spans="3:24" x14ac:dyDescent="0.3">
      <c r="C342" s="65"/>
      <c r="D342" s="65"/>
      <c r="E342" s="66"/>
      <c r="F342" s="66"/>
      <c r="G342" s="65"/>
      <c r="H342" s="67"/>
      <c r="I342" s="67"/>
      <c r="J342" s="65"/>
      <c r="K342" s="65"/>
      <c r="L342" s="68"/>
      <c r="M342" s="65"/>
      <c r="N342" s="69"/>
      <c r="O342" s="68"/>
      <c r="P342" s="68"/>
      <c r="Q342" s="89"/>
      <c r="R342" s="96"/>
      <c r="S342" s="90"/>
      <c r="T342" s="90"/>
      <c r="U342" s="92"/>
      <c r="V342" s="90"/>
      <c r="W342" s="92"/>
      <c r="X342" s="90"/>
    </row>
    <row r="343" spans="3:24" x14ac:dyDescent="0.3">
      <c r="C343" s="65"/>
      <c r="D343" s="65"/>
      <c r="E343" s="66"/>
      <c r="F343" s="66"/>
      <c r="G343" s="65"/>
      <c r="H343" s="67"/>
      <c r="I343" s="67"/>
      <c r="J343" s="65"/>
      <c r="K343" s="65"/>
      <c r="L343" s="68"/>
      <c r="M343" s="65"/>
      <c r="N343" s="69"/>
      <c r="O343" s="68"/>
      <c r="P343" s="68"/>
      <c r="Q343" s="68"/>
      <c r="R343" s="97"/>
      <c r="S343" s="90"/>
      <c r="T343" s="90"/>
      <c r="U343" s="92"/>
      <c r="V343" s="90"/>
      <c r="W343" s="92"/>
      <c r="X343" s="90"/>
    </row>
    <row r="344" spans="3:24" x14ac:dyDescent="0.3">
      <c r="C344" s="65"/>
      <c r="D344" s="65"/>
      <c r="E344" s="66"/>
      <c r="F344" s="66"/>
      <c r="G344" s="65"/>
      <c r="H344" s="67"/>
      <c r="I344" s="67"/>
      <c r="J344" s="65"/>
      <c r="K344" s="65"/>
      <c r="L344" s="68"/>
      <c r="M344" s="65"/>
      <c r="N344" s="69"/>
      <c r="O344" s="68"/>
      <c r="P344" s="68"/>
      <c r="Q344" s="68"/>
      <c r="R344" s="97"/>
      <c r="S344" s="90"/>
      <c r="T344" s="90"/>
      <c r="U344" s="92"/>
      <c r="V344" s="90"/>
      <c r="W344" s="92"/>
      <c r="X344" s="90"/>
    </row>
    <row r="345" spans="3:24" x14ac:dyDescent="0.3">
      <c r="C345" s="65"/>
      <c r="D345" s="65"/>
      <c r="E345" s="66"/>
      <c r="F345" s="66"/>
      <c r="G345" s="65"/>
      <c r="H345" s="67"/>
      <c r="I345" s="67"/>
      <c r="J345" s="65"/>
      <c r="K345" s="65"/>
      <c r="L345" s="68"/>
      <c r="M345" s="65"/>
      <c r="N345" s="69"/>
      <c r="O345" s="68"/>
      <c r="P345" s="68"/>
      <c r="Q345" s="68"/>
      <c r="R345" s="97"/>
      <c r="S345" s="90"/>
      <c r="T345" s="90"/>
      <c r="U345" s="92"/>
      <c r="V345" s="90"/>
      <c r="W345" s="92"/>
      <c r="X345" s="90"/>
    </row>
    <row r="346" spans="3:24" x14ac:dyDescent="0.3">
      <c r="C346" s="65"/>
      <c r="D346" s="65"/>
      <c r="E346" s="66"/>
      <c r="F346" s="66"/>
      <c r="G346" s="65"/>
      <c r="H346" s="67"/>
      <c r="I346" s="67"/>
      <c r="J346" s="65"/>
      <c r="K346" s="65"/>
      <c r="L346" s="68"/>
      <c r="M346" s="65"/>
      <c r="N346" s="69"/>
      <c r="O346" s="68"/>
      <c r="P346" s="68"/>
      <c r="Q346" s="68"/>
      <c r="R346" s="97"/>
      <c r="S346" s="90"/>
      <c r="T346" s="90"/>
      <c r="U346" s="92"/>
      <c r="V346" s="90"/>
      <c r="W346" s="92"/>
      <c r="X346" s="90"/>
    </row>
    <row r="347" spans="3:24" x14ac:dyDescent="0.3">
      <c r="C347" s="65"/>
      <c r="D347" s="65"/>
      <c r="E347" s="66"/>
      <c r="F347" s="66"/>
      <c r="G347" s="65"/>
      <c r="H347" s="67"/>
      <c r="I347" s="67"/>
      <c r="J347" s="65"/>
      <c r="K347" s="65"/>
      <c r="L347" s="68"/>
      <c r="M347" s="65"/>
      <c r="N347" s="69"/>
      <c r="O347" s="68"/>
      <c r="P347" s="68"/>
      <c r="Q347" s="68"/>
      <c r="R347" s="97"/>
      <c r="S347" s="90"/>
      <c r="T347" s="90"/>
      <c r="U347" s="92"/>
      <c r="V347" s="90"/>
      <c r="W347" s="92"/>
      <c r="X347" s="90"/>
    </row>
    <row r="348" spans="3:24" x14ac:dyDescent="0.3">
      <c r="C348" s="65"/>
      <c r="D348" s="65"/>
      <c r="E348" s="66"/>
      <c r="F348" s="66"/>
      <c r="G348" s="65"/>
      <c r="H348" s="67"/>
      <c r="I348" s="67"/>
      <c r="J348" s="65"/>
      <c r="K348" s="65"/>
      <c r="L348" s="68"/>
      <c r="M348" s="65"/>
      <c r="N348" s="69"/>
      <c r="O348" s="68"/>
      <c r="P348" s="68"/>
      <c r="Q348" s="68"/>
      <c r="R348" s="97"/>
      <c r="S348" s="90"/>
      <c r="T348" s="90"/>
      <c r="U348" s="92"/>
      <c r="V348" s="90"/>
      <c r="W348" s="92"/>
      <c r="X348" s="90"/>
    </row>
    <row r="349" spans="3:24" x14ac:dyDescent="0.3">
      <c r="C349" s="65"/>
      <c r="D349" s="65"/>
      <c r="E349" s="66"/>
      <c r="F349" s="66"/>
      <c r="G349" s="65"/>
      <c r="H349" s="67"/>
      <c r="I349" s="67"/>
      <c r="J349" s="65"/>
      <c r="K349" s="65"/>
      <c r="L349" s="68"/>
      <c r="M349" s="65"/>
      <c r="N349" s="69"/>
      <c r="O349" s="68"/>
      <c r="P349" s="68"/>
      <c r="Q349" s="68"/>
      <c r="R349" s="97"/>
      <c r="S349" s="90"/>
      <c r="T349" s="90"/>
      <c r="U349" s="92"/>
      <c r="V349" s="90"/>
      <c r="W349" s="92"/>
      <c r="X349" s="90"/>
    </row>
    <row r="350" spans="3:24" x14ac:dyDescent="0.3">
      <c r="C350" s="65"/>
      <c r="D350" s="65"/>
      <c r="E350" s="66"/>
      <c r="F350" s="66"/>
      <c r="G350" s="65"/>
      <c r="H350" s="67"/>
      <c r="I350" s="67"/>
      <c r="J350" s="65"/>
      <c r="K350" s="65"/>
      <c r="L350" s="68"/>
      <c r="M350" s="65"/>
      <c r="N350" s="69"/>
      <c r="O350" s="68"/>
      <c r="P350" s="68"/>
      <c r="Q350" s="68"/>
      <c r="R350" s="97"/>
      <c r="S350" s="90"/>
      <c r="T350" s="90"/>
      <c r="U350" s="92"/>
      <c r="V350" s="90"/>
      <c r="W350" s="92"/>
      <c r="X350" s="90"/>
    </row>
    <row r="351" spans="3:24" x14ac:dyDescent="0.3">
      <c r="C351" s="65"/>
      <c r="D351" s="65"/>
      <c r="E351" s="66"/>
      <c r="F351" s="66"/>
      <c r="G351" s="65"/>
      <c r="H351" s="67"/>
      <c r="I351" s="67"/>
      <c r="J351" s="65"/>
      <c r="K351" s="65"/>
      <c r="L351" s="68"/>
      <c r="M351" s="65"/>
      <c r="N351" s="69"/>
      <c r="O351" s="68"/>
      <c r="P351" s="68"/>
      <c r="Q351" s="68"/>
      <c r="R351" s="97"/>
      <c r="S351" s="90"/>
      <c r="T351" s="90"/>
      <c r="U351" s="92"/>
      <c r="V351" s="90"/>
      <c r="W351" s="92"/>
      <c r="X351" s="90"/>
    </row>
    <row r="352" spans="3:24" x14ac:dyDescent="0.3">
      <c r="C352" s="65"/>
      <c r="D352" s="65"/>
      <c r="E352" s="66"/>
      <c r="F352" s="66"/>
      <c r="G352" s="65"/>
      <c r="H352" s="67"/>
      <c r="I352" s="67"/>
      <c r="J352" s="65"/>
      <c r="K352" s="65"/>
      <c r="L352" s="68"/>
      <c r="M352" s="65"/>
      <c r="N352" s="69"/>
      <c r="O352" s="68"/>
      <c r="P352" s="68"/>
      <c r="Q352" s="68"/>
      <c r="R352" s="97"/>
      <c r="S352" s="90"/>
      <c r="T352" s="90"/>
      <c r="U352" s="92"/>
      <c r="V352" s="90"/>
      <c r="W352" s="92"/>
      <c r="X352" s="90"/>
    </row>
    <row r="353" spans="3:24" x14ac:dyDescent="0.3">
      <c r="C353" s="65"/>
      <c r="D353" s="65"/>
      <c r="E353" s="66"/>
      <c r="F353" s="66"/>
      <c r="G353" s="65"/>
      <c r="H353" s="67"/>
      <c r="I353" s="67"/>
      <c r="J353" s="65"/>
      <c r="K353" s="65"/>
      <c r="L353" s="68"/>
      <c r="M353" s="65"/>
      <c r="N353" s="69"/>
      <c r="O353" s="68"/>
      <c r="P353" s="68"/>
      <c r="Q353" s="68"/>
      <c r="R353" s="97"/>
      <c r="S353" s="90"/>
      <c r="T353" s="90"/>
      <c r="U353" s="92"/>
      <c r="V353" s="90"/>
      <c r="W353" s="92"/>
      <c r="X353" s="90"/>
    </row>
    <row r="354" spans="3:24" x14ac:dyDescent="0.3">
      <c r="C354" s="65"/>
      <c r="D354" s="65"/>
      <c r="E354" s="66"/>
      <c r="F354" s="66"/>
      <c r="G354" s="65"/>
      <c r="H354" s="67"/>
      <c r="I354" s="67"/>
      <c r="J354" s="65"/>
      <c r="K354" s="65"/>
      <c r="L354" s="68"/>
      <c r="M354" s="65"/>
      <c r="N354" s="69"/>
      <c r="O354" s="68"/>
      <c r="P354" s="68"/>
      <c r="Q354" s="68"/>
      <c r="R354" s="97"/>
      <c r="S354" s="90"/>
      <c r="T354" s="90"/>
      <c r="U354" s="92"/>
      <c r="V354" s="90"/>
      <c r="W354" s="92"/>
      <c r="X354" s="90"/>
    </row>
    <row r="355" spans="3:24" x14ac:dyDescent="0.3">
      <c r="C355" s="65"/>
      <c r="D355" s="65"/>
      <c r="E355" s="66"/>
      <c r="F355" s="66"/>
      <c r="G355" s="65"/>
      <c r="H355" s="67"/>
      <c r="I355" s="67"/>
      <c r="J355" s="65"/>
      <c r="K355" s="65"/>
      <c r="L355" s="68"/>
      <c r="M355" s="65"/>
      <c r="N355" s="69"/>
      <c r="O355" s="68"/>
      <c r="P355" s="68"/>
      <c r="Q355" s="68"/>
      <c r="R355" s="97"/>
      <c r="S355" s="90"/>
      <c r="T355" s="90"/>
      <c r="U355" s="92"/>
      <c r="V355" s="90"/>
      <c r="W355" s="92"/>
      <c r="X355" s="90"/>
    </row>
    <row r="356" spans="3:24" x14ac:dyDescent="0.3">
      <c r="C356" s="65"/>
      <c r="D356" s="65"/>
      <c r="E356" s="66"/>
      <c r="F356" s="66"/>
      <c r="G356" s="65"/>
      <c r="H356" s="67"/>
      <c r="I356" s="67"/>
      <c r="J356" s="65"/>
      <c r="K356" s="65"/>
      <c r="L356" s="68"/>
      <c r="M356" s="65"/>
      <c r="N356" s="69"/>
      <c r="O356" s="68"/>
      <c r="P356" s="68"/>
      <c r="Q356" s="68"/>
      <c r="R356" s="97"/>
      <c r="S356" s="90"/>
      <c r="T356" s="90"/>
      <c r="U356" s="92"/>
      <c r="V356" s="90"/>
      <c r="W356" s="92"/>
      <c r="X356" s="90"/>
    </row>
    <row r="357" spans="3:24" x14ac:dyDescent="0.3">
      <c r="C357" s="65"/>
      <c r="D357" s="65"/>
      <c r="E357" s="66"/>
      <c r="F357" s="66"/>
      <c r="G357" s="65"/>
      <c r="H357" s="67"/>
      <c r="I357" s="67"/>
      <c r="J357" s="65"/>
      <c r="K357" s="65"/>
      <c r="L357" s="68"/>
      <c r="M357" s="65"/>
      <c r="N357" s="69"/>
      <c r="O357" s="68"/>
      <c r="P357" s="68"/>
      <c r="Q357" s="68"/>
      <c r="R357" s="97"/>
      <c r="S357" s="90"/>
      <c r="T357" s="90"/>
      <c r="U357" s="92"/>
      <c r="V357" s="90"/>
      <c r="W357" s="92"/>
      <c r="X357" s="90"/>
    </row>
    <row r="358" spans="3:24" x14ac:dyDescent="0.3">
      <c r="C358" s="65"/>
      <c r="D358" s="65"/>
      <c r="E358" s="66"/>
      <c r="F358" s="66"/>
      <c r="G358" s="65"/>
      <c r="H358" s="67"/>
      <c r="I358" s="67"/>
      <c r="J358" s="65"/>
      <c r="K358" s="65"/>
      <c r="L358" s="68"/>
      <c r="M358" s="65"/>
      <c r="N358" s="69"/>
      <c r="O358" s="68"/>
      <c r="P358" s="68"/>
      <c r="Q358" s="68"/>
      <c r="R358" s="97"/>
      <c r="S358" s="90"/>
      <c r="T358" s="90"/>
      <c r="U358" s="92"/>
      <c r="V358" s="90"/>
      <c r="W358" s="92"/>
      <c r="X358" s="90"/>
    </row>
    <row r="359" spans="3:24" x14ac:dyDescent="0.3">
      <c r="C359" s="65"/>
      <c r="D359" s="65"/>
      <c r="E359" s="66"/>
      <c r="F359" s="66"/>
      <c r="G359" s="65"/>
      <c r="H359" s="67"/>
      <c r="I359" s="67"/>
      <c r="J359" s="65"/>
      <c r="K359" s="65"/>
      <c r="L359" s="68"/>
      <c r="M359" s="65"/>
      <c r="N359" s="69"/>
      <c r="O359" s="68"/>
      <c r="P359" s="68"/>
      <c r="Q359" s="68"/>
      <c r="R359" s="97"/>
      <c r="S359" s="90"/>
      <c r="T359" s="90"/>
      <c r="U359" s="92"/>
      <c r="V359" s="90"/>
      <c r="W359" s="92"/>
      <c r="X359" s="90"/>
    </row>
    <row r="360" spans="3:24" x14ac:dyDescent="0.3">
      <c r="C360" s="65"/>
      <c r="D360" s="65"/>
      <c r="E360" s="66"/>
      <c r="F360" s="66"/>
      <c r="G360" s="65"/>
      <c r="H360" s="67"/>
      <c r="I360" s="67"/>
      <c r="J360" s="65"/>
      <c r="K360" s="65"/>
      <c r="L360" s="68"/>
      <c r="M360" s="65"/>
      <c r="N360" s="69"/>
      <c r="O360" s="68"/>
      <c r="P360" s="68"/>
      <c r="Q360" s="68"/>
      <c r="R360" s="97"/>
      <c r="S360" s="90"/>
      <c r="T360" s="90"/>
      <c r="U360" s="92"/>
      <c r="V360" s="90"/>
      <c r="W360" s="92"/>
      <c r="X360" s="90"/>
    </row>
    <row r="361" spans="3:24" x14ac:dyDescent="0.3">
      <c r="C361" s="65"/>
      <c r="D361" s="65"/>
      <c r="E361" s="66"/>
      <c r="F361" s="66"/>
      <c r="G361" s="65"/>
      <c r="H361" s="67"/>
      <c r="I361" s="67"/>
      <c r="J361" s="65"/>
      <c r="K361" s="65"/>
      <c r="L361" s="68"/>
      <c r="M361" s="65"/>
      <c r="N361" s="69"/>
      <c r="O361" s="68"/>
      <c r="P361" s="68"/>
      <c r="Q361" s="68"/>
      <c r="R361" s="97"/>
      <c r="S361" s="90"/>
      <c r="T361" s="90"/>
      <c r="U361" s="92"/>
      <c r="V361" s="90"/>
      <c r="W361" s="92"/>
      <c r="X361" s="90"/>
    </row>
    <row r="362" spans="3:24" x14ac:dyDescent="0.3">
      <c r="C362" s="65"/>
      <c r="D362" s="65"/>
      <c r="E362" s="66"/>
      <c r="F362" s="66"/>
      <c r="G362" s="65"/>
      <c r="H362" s="67"/>
      <c r="I362" s="67"/>
      <c r="J362" s="65"/>
      <c r="K362" s="65"/>
      <c r="L362" s="68"/>
      <c r="M362" s="65"/>
      <c r="N362" s="69"/>
      <c r="O362" s="68"/>
      <c r="P362" s="68"/>
      <c r="Q362" s="68"/>
      <c r="R362" s="97"/>
      <c r="S362" s="90"/>
      <c r="T362" s="90"/>
      <c r="U362" s="92"/>
      <c r="V362" s="90"/>
      <c r="W362" s="92"/>
      <c r="X362" s="90"/>
    </row>
    <row r="363" spans="3:24" x14ac:dyDescent="0.3">
      <c r="C363" s="65"/>
      <c r="D363" s="65"/>
      <c r="E363" s="66"/>
      <c r="F363" s="66"/>
      <c r="G363" s="65"/>
      <c r="H363" s="67"/>
      <c r="I363" s="67"/>
      <c r="J363" s="65"/>
      <c r="K363" s="65"/>
      <c r="L363" s="68"/>
      <c r="M363" s="65"/>
      <c r="N363" s="69"/>
      <c r="O363" s="68"/>
      <c r="P363" s="68"/>
      <c r="Q363" s="68"/>
      <c r="R363" s="97"/>
      <c r="S363" s="90"/>
      <c r="T363" s="90"/>
      <c r="U363" s="92"/>
      <c r="V363" s="90"/>
      <c r="W363" s="92"/>
      <c r="X363" s="90"/>
    </row>
    <row r="364" spans="3:24" x14ac:dyDescent="0.3">
      <c r="C364" s="65"/>
      <c r="D364" s="65"/>
      <c r="E364" s="66"/>
      <c r="F364" s="66"/>
      <c r="G364" s="65"/>
      <c r="H364" s="67"/>
      <c r="I364" s="67"/>
      <c r="J364" s="65"/>
      <c r="K364" s="65"/>
      <c r="L364" s="68"/>
      <c r="M364" s="65"/>
      <c r="N364" s="69"/>
      <c r="O364" s="68"/>
      <c r="P364" s="68"/>
      <c r="Q364" s="68"/>
      <c r="R364" s="97"/>
      <c r="S364" s="90"/>
      <c r="T364" s="90"/>
      <c r="U364" s="92"/>
      <c r="V364" s="90"/>
      <c r="W364" s="92"/>
      <c r="X364" s="90"/>
    </row>
    <row r="365" spans="3:24" x14ac:dyDescent="0.3">
      <c r="C365" s="65"/>
      <c r="D365" s="65"/>
      <c r="E365" s="66"/>
      <c r="F365" s="66"/>
      <c r="G365" s="65"/>
      <c r="H365" s="67"/>
      <c r="I365" s="67"/>
      <c r="J365" s="65"/>
      <c r="K365" s="65"/>
      <c r="L365" s="68"/>
      <c r="M365" s="65"/>
      <c r="N365" s="69"/>
      <c r="O365" s="68"/>
      <c r="P365" s="68"/>
      <c r="Q365" s="68"/>
      <c r="R365" s="97"/>
      <c r="S365" s="90"/>
      <c r="T365" s="90"/>
      <c r="U365" s="92"/>
      <c r="V365" s="90"/>
      <c r="W365" s="92"/>
      <c r="X365" s="90"/>
    </row>
    <row r="366" spans="3:24" x14ac:dyDescent="0.3">
      <c r="C366" s="65"/>
      <c r="D366" s="65"/>
      <c r="E366" s="66"/>
      <c r="F366" s="66"/>
      <c r="G366" s="65"/>
      <c r="H366" s="67"/>
      <c r="I366" s="67"/>
      <c r="J366" s="65"/>
      <c r="K366" s="65"/>
      <c r="L366" s="68"/>
      <c r="M366" s="65"/>
      <c r="N366" s="69"/>
      <c r="O366" s="68"/>
      <c r="P366" s="68"/>
      <c r="Q366" s="68"/>
      <c r="R366" s="97"/>
      <c r="S366" s="90"/>
      <c r="T366" s="90"/>
      <c r="U366" s="92"/>
      <c r="V366" s="90"/>
      <c r="W366" s="92"/>
      <c r="X366" s="90"/>
    </row>
    <row r="367" spans="3:24" x14ac:dyDescent="0.3">
      <c r="C367" s="65"/>
      <c r="D367" s="65"/>
      <c r="E367" s="66"/>
      <c r="F367" s="66"/>
      <c r="G367" s="65"/>
      <c r="H367" s="67"/>
      <c r="I367" s="67"/>
      <c r="J367" s="65"/>
      <c r="K367" s="65"/>
      <c r="L367" s="68"/>
      <c r="M367" s="65"/>
      <c r="N367" s="69"/>
      <c r="O367" s="68"/>
      <c r="P367" s="68"/>
      <c r="Q367" s="68"/>
      <c r="R367" s="97"/>
      <c r="S367" s="90"/>
      <c r="T367" s="90"/>
      <c r="U367" s="92"/>
      <c r="V367" s="90"/>
      <c r="W367" s="92"/>
      <c r="X367" s="90"/>
    </row>
    <row r="368" spans="3:24" x14ac:dyDescent="0.3">
      <c r="C368" s="65"/>
      <c r="D368" s="65"/>
      <c r="E368" s="66"/>
      <c r="F368" s="66"/>
      <c r="G368" s="65"/>
      <c r="H368" s="67"/>
      <c r="I368" s="67"/>
      <c r="J368" s="65"/>
      <c r="K368" s="65"/>
      <c r="L368" s="68"/>
      <c r="M368" s="65"/>
      <c r="N368" s="69"/>
      <c r="O368" s="68"/>
      <c r="P368" s="68"/>
      <c r="Q368" s="68"/>
      <c r="R368" s="97"/>
      <c r="S368" s="90"/>
      <c r="T368" s="90"/>
      <c r="U368" s="92"/>
      <c r="V368" s="90"/>
      <c r="W368" s="92"/>
      <c r="X368" s="90"/>
    </row>
    <row r="369" spans="3:24" x14ac:dyDescent="0.3">
      <c r="C369" s="65"/>
      <c r="D369" s="65"/>
      <c r="E369" s="66"/>
      <c r="F369" s="66"/>
      <c r="G369" s="65"/>
      <c r="H369" s="67"/>
      <c r="I369" s="67"/>
      <c r="J369" s="65"/>
      <c r="K369" s="65"/>
      <c r="L369" s="68"/>
      <c r="M369" s="65"/>
      <c r="N369" s="69"/>
      <c r="O369" s="68"/>
      <c r="P369" s="68"/>
      <c r="Q369" s="68"/>
      <c r="R369" s="97"/>
      <c r="S369" s="90"/>
      <c r="T369" s="90"/>
      <c r="U369" s="92"/>
      <c r="V369" s="90"/>
      <c r="W369" s="92"/>
      <c r="X369" s="90"/>
    </row>
    <row r="370" spans="3:24" x14ac:dyDescent="0.3">
      <c r="C370" s="65"/>
      <c r="D370" s="65"/>
      <c r="E370" s="66"/>
      <c r="F370" s="66"/>
      <c r="G370" s="65"/>
      <c r="H370" s="67"/>
      <c r="I370" s="67"/>
      <c r="J370" s="65"/>
      <c r="K370" s="65"/>
      <c r="L370" s="68"/>
      <c r="M370" s="65"/>
      <c r="N370" s="69"/>
      <c r="O370" s="68"/>
      <c r="P370" s="68"/>
      <c r="Q370" s="68"/>
      <c r="R370" s="97"/>
      <c r="S370" s="90"/>
      <c r="T370" s="90"/>
      <c r="U370" s="92"/>
      <c r="V370" s="90"/>
      <c r="W370" s="92"/>
      <c r="X370" s="90"/>
    </row>
    <row r="371" spans="3:24" x14ac:dyDescent="0.3">
      <c r="C371" s="65"/>
      <c r="D371" s="65"/>
      <c r="E371" s="66"/>
      <c r="F371" s="66"/>
      <c r="G371" s="65"/>
      <c r="H371" s="67"/>
      <c r="I371" s="67"/>
      <c r="J371" s="65"/>
      <c r="K371" s="65"/>
      <c r="L371" s="68"/>
      <c r="M371" s="65"/>
      <c r="N371" s="69"/>
      <c r="O371" s="68"/>
      <c r="P371" s="68"/>
      <c r="Q371" s="68"/>
      <c r="R371" s="97"/>
      <c r="S371" s="90"/>
      <c r="T371" s="90"/>
      <c r="U371" s="92"/>
      <c r="V371" s="90"/>
      <c r="W371" s="92"/>
      <c r="X371" s="90"/>
    </row>
    <row r="372" spans="3:24" x14ac:dyDescent="0.3">
      <c r="C372" s="65"/>
      <c r="D372" s="65"/>
      <c r="E372" s="66"/>
      <c r="F372" s="66"/>
      <c r="G372" s="65"/>
      <c r="H372" s="67"/>
      <c r="I372" s="67"/>
      <c r="J372" s="65"/>
      <c r="K372" s="65"/>
      <c r="L372" s="68"/>
      <c r="M372" s="65"/>
      <c r="N372" s="69"/>
      <c r="O372" s="68"/>
      <c r="P372" s="68"/>
      <c r="Q372" s="68"/>
      <c r="R372" s="97"/>
      <c r="S372" s="90"/>
      <c r="T372" s="90"/>
      <c r="U372" s="92"/>
      <c r="V372" s="90"/>
      <c r="W372" s="92"/>
      <c r="X372" s="90"/>
    </row>
    <row r="373" spans="3:24" x14ac:dyDescent="0.3">
      <c r="C373" s="65"/>
      <c r="D373" s="65"/>
      <c r="E373" s="66"/>
      <c r="F373" s="66"/>
      <c r="G373" s="65"/>
      <c r="H373" s="67"/>
      <c r="I373" s="67"/>
      <c r="J373" s="65"/>
      <c r="K373" s="65"/>
      <c r="L373" s="68"/>
      <c r="M373" s="65"/>
      <c r="N373" s="69"/>
      <c r="O373" s="68"/>
      <c r="P373" s="68"/>
      <c r="Q373" s="68"/>
      <c r="R373" s="97"/>
      <c r="S373" s="90"/>
      <c r="T373" s="90"/>
      <c r="U373" s="92"/>
      <c r="V373" s="90"/>
      <c r="W373" s="92"/>
      <c r="X373" s="90"/>
    </row>
    <row r="374" spans="3:24" x14ac:dyDescent="0.3">
      <c r="C374" s="65"/>
      <c r="D374" s="65"/>
      <c r="E374" s="66"/>
      <c r="F374" s="66"/>
      <c r="G374" s="65"/>
      <c r="H374" s="67"/>
      <c r="I374" s="67"/>
      <c r="J374" s="65"/>
      <c r="K374" s="65"/>
      <c r="L374" s="68"/>
      <c r="M374" s="65"/>
      <c r="N374" s="69"/>
      <c r="O374" s="68"/>
      <c r="P374" s="68"/>
      <c r="Q374" s="68"/>
      <c r="R374" s="97"/>
      <c r="S374" s="90"/>
      <c r="T374" s="90"/>
      <c r="U374" s="92"/>
      <c r="V374" s="90"/>
      <c r="W374" s="69"/>
      <c r="X374" s="69"/>
    </row>
    <row r="375" spans="3:24" x14ac:dyDescent="0.3">
      <c r="C375" s="65"/>
      <c r="D375" s="65"/>
      <c r="E375" s="66"/>
      <c r="F375" s="66"/>
      <c r="G375" s="65"/>
      <c r="H375" s="67"/>
      <c r="I375" s="67"/>
      <c r="J375" s="65"/>
      <c r="K375" s="65"/>
      <c r="L375" s="68"/>
      <c r="M375" s="65"/>
      <c r="N375" s="69"/>
      <c r="O375" s="68"/>
      <c r="P375" s="68"/>
      <c r="Q375" s="68"/>
      <c r="R375" s="97"/>
      <c r="S375" s="90"/>
      <c r="T375" s="90"/>
      <c r="U375" s="92"/>
      <c r="V375" s="90"/>
      <c r="W375" s="69"/>
      <c r="X375" s="69"/>
    </row>
    <row r="376" spans="3:24" x14ac:dyDescent="0.3">
      <c r="C376" s="65"/>
      <c r="D376" s="65"/>
      <c r="E376" s="66"/>
      <c r="F376" s="66"/>
      <c r="G376" s="65"/>
      <c r="H376" s="67"/>
      <c r="I376" s="67"/>
      <c r="J376" s="65"/>
      <c r="K376" s="65"/>
      <c r="L376" s="68"/>
      <c r="M376" s="65"/>
      <c r="N376" s="69"/>
      <c r="O376" s="68"/>
      <c r="P376" s="68"/>
      <c r="Q376" s="68"/>
      <c r="R376" s="97"/>
      <c r="S376" s="90"/>
      <c r="T376" s="90"/>
      <c r="U376" s="92"/>
      <c r="V376" s="90"/>
      <c r="W376" s="69"/>
      <c r="X376" s="69"/>
    </row>
    <row r="377" spans="3:24" x14ac:dyDescent="0.3">
      <c r="C377" s="65"/>
      <c r="D377" s="65"/>
      <c r="E377" s="66"/>
      <c r="F377" s="66"/>
      <c r="G377" s="65"/>
      <c r="H377" s="67"/>
      <c r="I377" s="67"/>
      <c r="J377" s="65"/>
      <c r="K377" s="65"/>
      <c r="L377" s="68"/>
      <c r="M377" s="65"/>
      <c r="N377" s="69"/>
      <c r="O377" s="68"/>
      <c r="P377" s="68"/>
      <c r="Q377" s="68"/>
      <c r="R377" s="97"/>
      <c r="S377" s="90"/>
      <c r="T377" s="90"/>
      <c r="U377" s="92"/>
      <c r="V377" s="90"/>
      <c r="W377" s="69"/>
      <c r="X377" s="69"/>
    </row>
    <row r="378" spans="3:24" x14ac:dyDescent="0.3">
      <c r="C378" s="65"/>
      <c r="D378" s="65"/>
      <c r="E378" s="66"/>
      <c r="F378" s="66"/>
      <c r="G378" s="65"/>
      <c r="H378" s="67"/>
      <c r="I378" s="67"/>
      <c r="J378" s="65"/>
      <c r="K378" s="65"/>
      <c r="L378" s="68"/>
      <c r="M378" s="65"/>
      <c r="N378" s="69"/>
      <c r="O378" s="68"/>
      <c r="P378" s="68"/>
      <c r="Q378" s="68"/>
      <c r="R378" s="97"/>
      <c r="S378" s="90"/>
      <c r="T378" s="90"/>
      <c r="U378" s="92"/>
      <c r="V378" s="90"/>
      <c r="W378" s="69"/>
      <c r="X378" s="69"/>
    </row>
    <row r="379" spans="3:24" x14ac:dyDescent="0.3">
      <c r="C379" s="65"/>
      <c r="D379" s="65"/>
      <c r="E379" s="66"/>
      <c r="F379" s="66"/>
      <c r="G379" s="65"/>
      <c r="H379" s="67"/>
      <c r="I379" s="67"/>
      <c r="J379" s="65"/>
      <c r="K379" s="65"/>
      <c r="L379" s="68"/>
      <c r="M379" s="65"/>
      <c r="N379" s="69"/>
      <c r="O379" s="68"/>
      <c r="P379" s="68"/>
      <c r="Q379" s="68"/>
      <c r="R379" s="97"/>
      <c r="S379" s="90"/>
      <c r="T379" s="90"/>
      <c r="U379" s="92"/>
      <c r="V379" s="90"/>
      <c r="W379" s="69"/>
      <c r="X379" s="69"/>
    </row>
    <row r="380" spans="3:24" x14ac:dyDescent="0.3">
      <c r="C380" s="65"/>
      <c r="D380" s="65"/>
      <c r="E380" s="66"/>
      <c r="F380" s="66"/>
      <c r="G380" s="65"/>
      <c r="H380" s="67"/>
      <c r="I380" s="67"/>
      <c r="J380" s="65"/>
      <c r="K380" s="65"/>
      <c r="L380" s="68"/>
      <c r="M380" s="65"/>
      <c r="N380" s="69"/>
      <c r="O380" s="68"/>
      <c r="P380" s="68"/>
      <c r="Q380" s="68"/>
      <c r="R380" s="97"/>
      <c r="S380" s="90"/>
      <c r="T380" s="90"/>
      <c r="U380" s="92"/>
      <c r="V380" s="90"/>
      <c r="W380" s="69"/>
      <c r="X380" s="69"/>
    </row>
    <row r="381" spans="3:24" x14ac:dyDescent="0.3">
      <c r="C381" s="65"/>
      <c r="D381" s="65"/>
      <c r="E381" s="66"/>
      <c r="F381" s="66"/>
      <c r="G381" s="65"/>
      <c r="H381" s="67"/>
      <c r="I381" s="67"/>
      <c r="J381" s="65"/>
      <c r="K381" s="65"/>
      <c r="L381" s="68"/>
      <c r="M381" s="65"/>
      <c r="N381" s="69"/>
      <c r="O381" s="68"/>
      <c r="P381" s="68"/>
      <c r="Q381" s="68"/>
      <c r="R381" s="97"/>
      <c r="S381" s="90"/>
      <c r="T381" s="90"/>
      <c r="U381" s="92"/>
      <c r="V381" s="90"/>
      <c r="W381" s="69"/>
      <c r="X381" s="69"/>
    </row>
    <row r="382" spans="3:24" x14ac:dyDescent="0.3">
      <c r="C382" s="65"/>
      <c r="D382" s="65"/>
      <c r="E382" s="66"/>
      <c r="F382" s="66"/>
      <c r="G382" s="65"/>
      <c r="H382" s="67"/>
      <c r="I382" s="67"/>
      <c r="J382" s="65"/>
      <c r="K382" s="65"/>
      <c r="L382" s="68"/>
      <c r="M382" s="65"/>
      <c r="N382" s="69"/>
      <c r="O382" s="68"/>
      <c r="P382" s="68"/>
      <c r="Q382" s="68"/>
      <c r="R382" s="97"/>
      <c r="S382" s="90"/>
      <c r="T382" s="90"/>
      <c r="U382" s="92"/>
      <c r="V382" s="90"/>
      <c r="W382" s="69"/>
      <c r="X382" s="69"/>
    </row>
    <row r="383" spans="3:24" x14ac:dyDescent="0.3">
      <c r="C383" s="65"/>
      <c r="D383" s="65"/>
      <c r="E383" s="66"/>
      <c r="F383" s="66"/>
      <c r="G383" s="65"/>
      <c r="H383" s="67"/>
      <c r="I383" s="67"/>
      <c r="J383" s="65"/>
      <c r="K383" s="65"/>
      <c r="L383" s="68"/>
      <c r="M383" s="65"/>
      <c r="N383" s="69"/>
      <c r="O383" s="68"/>
      <c r="P383" s="68"/>
      <c r="Q383" s="68"/>
      <c r="R383" s="97"/>
      <c r="S383" s="90"/>
      <c r="T383" s="90"/>
      <c r="U383" s="92"/>
      <c r="V383" s="90"/>
      <c r="W383" s="69"/>
      <c r="X383" s="69"/>
    </row>
    <row r="384" spans="3:24" x14ac:dyDescent="0.3">
      <c r="C384" s="65"/>
      <c r="D384" s="65"/>
      <c r="E384" s="66"/>
      <c r="F384" s="66"/>
      <c r="G384" s="65"/>
      <c r="H384" s="67"/>
      <c r="I384" s="67"/>
      <c r="J384" s="65"/>
      <c r="K384" s="65"/>
      <c r="L384" s="68"/>
      <c r="M384" s="65"/>
      <c r="N384" s="69"/>
      <c r="O384" s="68"/>
      <c r="P384" s="68"/>
      <c r="Q384" s="68"/>
      <c r="R384" s="97"/>
      <c r="S384" s="90"/>
      <c r="T384" s="90"/>
      <c r="U384" s="92"/>
      <c r="V384" s="90"/>
      <c r="W384" s="69"/>
      <c r="X384" s="69"/>
    </row>
    <row r="385" spans="3:24" x14ac:dyDescent="0.3">
      <c r="C385" s="65"/>
      <c r="D385" s="65"/>
      <c r="E385" s="66"/>
      <c r="F385" s="66"/>
      <c r="G385" s="65"/>
      <c r="H385" s="67"/>
      <c r="I385" s="67"/>
      <c r="J385" s="65"/>
      <c r="K385" s="65"/>
      <c r="L385" s="68"/>
      <c r="M385" s="65"/>
      <c r="N385" s="69"/>
      <c r="O385" s="68"/>
      <c r="P385" s="68"/>
      <c r="Q385" s="68"/>
      <c r="R385" s="97"/>
      <c r="S385" s="90"/>
      <c r="T385" s="90"/>
      <c r="U385" s="92"/>
      <c r="V385" s="90"/>
      <c r="W385" s="69"/>
      <c r="X385" s="69"/>
    </row>
    <row r="386" spans="3:24" x14ac:dyDescent="0.3">
      <c r="C386" s="65"/>
      <c r="D386" s="65"/>
      <c r="E386" s="66"/>
      <c r="F386" s="66"/>
      <c r="G386" s="65"/>
      <c r="H386" s="67"/>
      <c r="I386" s="67"/>
      <c r="J386" s="65"/>
      <c r="K386" s="65"/>
      <c r="L386" s="68"/>
      <c r="M386" s="65"/>
      <c r="N386" s="69"/>
      <c r="O386" s="68"/>
      <c r="P386" s="68"/>
      <c r="Q386" s="68"/>
      <c r="R386" s="97"/>
      <c r="S386" s="90"/>
      <c r="T386" s="90"/>
      <c r="U386" s="92"/>
      <c r="V386" s="90"/>
      <c r="W386" s="69"/>
      <c r="X386" s="69"/>
    </row>
    <row r="387" spans="3:24" x14ac:dyDescent="0.3">
      <c r="C387" s="65"/>
      <c r="D387" s="65"/>
      <c r="E387" s="66"/>
      <c r="F387" s="66"/>
      <c r="G387" s="65"/>
      <c r="H387" s="67"/>
      <c r="I387" s="67"/>
      <c r="J387" s="65"/>
      <c r="K387" s="65"/>
      <c r="L387" s="68"/>
      <c r="M387" s="65"/>
      <c r="N387" s="69"/>
      <c r="O387" s="68"/>
      <c r="P387" s="68"/>
      <c r="Q387" s="68"/>
      <c r="R387" s="97"/>
      <c r="S387" s="90"/>
      <c r="T387" s="90"/>
      <c r="U387" s="92"/>
      <c r="V387" s="90"/>
      <c r="W387" s="69"/>
      <c r="X387" s="69"/>
    </row>
    <row r="388" spans="3:24" x14ac:dyDescent="0.3">
      <c r="C388" s="65"/>
      <c r="D388" s="65"/>
      <c r="E388" s="66"/>
      <c r="F388" s="66"/>
      <c r="G388" s="65"/>
      <c r="H388" s="67"/>
      <c r="I388" s="67"/>
      <c r="J388" s="65"/>
      <c r="K388" s="65"/>
      <c r="L388" s="68"/>
      <c r="M388" s="65"/>
      <c r="N388" s="69"/>
      <c r="O388" s="68"/>
      <c r="P388" s="68"/>
      <c r="Q388" s="68"/>
      <c r="R388" s="97"/>
      <c r="S388" s="90"/>
      <c r="T388" s="90"/>
      <c r="U388" s="92"/>
      <c r="V388" s="90"/>
      <c r="W388" s="69"/>
      <c r="X388" s="69"/>
    </row>
    <row r="389" spans="3:24" x14ac:dyDescent="0.3">
      <c r="C389" s="65"/>
      <c r="D389" s="65"/>
      <c r="E389" s="66"/>
      <c r="F389" s="66"/>
      <c r="G389" s="65"/>
      <c r="H389" s="67"/>
      <c r="I389" s="67"/>
      <c r="J389" s="65"/>
      <c r="K389" s="65"/>
      <c r="L389" s="68"/>
      <c r="M389" s="65"/>
      <c r="N389" s="69"/>
      <c r="O389" s="68"/>
      <c r="P389" s="68"/>
      <c r="Q389" s="68"/>
      <c r="R389" s="97"/>
      <c r="S389" s="90"/>
      <c r="T389" s="90"/>
      <c r="U389" s="92"/>
      <c r="V389" s="90"/>
      <c r="W389" s="69"/>
      <c r="X389" s="69"/>
    </row>
    <row r="390" spans="3:24" x14ac:dyDescent="0.3">
      <c r="C390" s="65"/>
      <c r="D390" s="65"/>
      <c r="E390" s="66"/>
      <c r="F390" s="66"/>
      <c r="G390" s="65"/>
      <c r="H390" s="67"/>
      <c r="I390" s="67"/>
      <c r="J390" s="65"/>
      <c r="K390" s="65"/>
      <c r="L390" s="68"/>
      <c r="M390" s="65"/>
      <c r="N390" s="69"/>
      <c r="O390" s="68"/>
      <c r="P390" s="68"/>
      <c r="Q390" s="68"/>
      <c r="R390" s="97"/>
      <c r="S390" s="90"/>
      <c r="T390" s="90"/>
      <c r="U390" s="92"/>
      <c r="V390" s="90"/>
      <c r="W390" s="69"/>
      <c r="X390" s="69"/>
    </row>
    <row r="391" spans="3:24" x14ac:dyDescent="0.3">
      <c r="C391" s="65"/>
      <c r="D391" s="65"/>
      <c r="E391" s="66"/>
      <c r="F391" s="66"/>
      <c r="G391" s="65"/>
      <c r="H391" s="67"/>
      <c r="I391" s="67"/>
      <c r="J391" s="65"/>
      <c r="K391" s="65"/>
      <c r="L391" s="68"/>
      <c r="M391" s="65"/>
      <c r="N391" s="69"/>
      <c r="O391" s="68"/>
      <c r="P391" s="68"/>
      <c r="Q391" s="68"/>
      <c r="R391" s="97"/>
      <c r="S391" s="90"/>
      <c r="T391" s="90"/>
      <c r="U391" s="92"/>
      <c r="V391" s="90"/>
      <c r="W391" s="69"/>
      <c r="X391" s="69"/>
    </row>
    <row r="392" spans="3:24" x14ac:dyDescent="0.3">
      <c r="C392" s="65"/>
      <c r="D392" s="65"/>
      <c r="E392" s="66"/>
      <c r="F392" s="66"/>
      <c r="G392" s="65"/>
      <c r="H392" s="67"/>
      <c r="I392" s="67"/>
      <c r="J392" s="65"/>
      <c r="K392" s="65"/>
      <c r="L392" s="68"/>
      <c r="M392" s="65"/>
      <c r="N392" s="69"/>
      <c r="O392" s="68"/>
      <c r="P392" s="68"/>
      <c r="Q392" s="68"/>
      <c r="R392" s="97"/>
      <c r="S392" s="90"/>
      <c r="T392" s="90"/>
      <c r="U392" s="92"/>
      <c r="V392" s="90"/>
      <c r="W392" s="69"/>
      <c r="X392" s="69"/>
    </row>
    <row r="393" spans="3:24" x14ac:dyDescent="0.3">
      <c r="C393" s="65"/>
      <c r="D393" s="65"/>
      <c r="E393" s="66"/>
      <c r="F393" s="66"/>
      <c r="G393" s="65"/>
      <c r="H393" s="67"/>
      <c r="I393" s="67"/>
      <c r="J393" s="65"/>
      <c r="K393" s="65"/>
      <c r="L393" s="68"/>
      <c r="M393" s="65"/>
      <c r="N393" s="69"/>
      <c r="O393" s="68"/>
      <c r="P393" s="68"/>
      <c r="Q393" s="68"/>
      <c r="R393" s="97"/>
      <c r="S393" s="90"/>
      <c r="T393" s="90"/>
      <c r="U393" s="92"/>
      <c r="V393" s="90"/>
      <c r="W393" s="69"/>
      <c r="X393" s="69"/>
    </row>
    <row r="394" spans="3:24" x14ac:dyDescent="0.3">
      <c r="C394" s="65"/>
      <c r="D394" s="65"/>
      <c r="E394" s="66"/>
      <c r="F394" s="66"/>
      <c r="G394" s="65"/>
      <c r="H394" s="67"/>
      <c r="I394" s="67"/>
      <c r="J394" s="65"/>
      <c r="K394" s="65"/>
      <c r="L394" s="68"/>
      <c r="M394" s="65"/>
      <c r="N394" s="69"/>
      <c r="O394" s="68"/>
      <c r="P394" s="68"/>
      <c r="Q394" s="68"/>
      <c r="R394" s="97"/>
      <c r="S394" s="90"/>
      <c r="T394" s="90"/>
      <c r="U394" s="92"/>
      <c r="V394" s="90"/>
      <c r="W394" s="69"/>
      <c r="X394" s="69"/>
    </row>
    <row r="395" spans="3:24" x14ac:dyDescent="0.3">
      <c r="C395" s="65"/>
      <c r="D395" s="65"/>
      <c r="E395" s="66"/>
      <c r="F395" s="66"/>
      <c r="G395" s="65"/>
      <c r="H395" s="67"/>
      <c r="I395" s="67"/>
      <c r="J395" s="65"/>
      <c r="K395" s="65"/>
      <c r="L395" s="68"/>
      <c r="M395" s="65"/>
      <c r="N395" s="69"/>
      <c r="O395" s="68"/>
      <c r="P395" s="68"/>
      <c r="Q395" s="68"/>
      <c r="R395" s="97"/>
      <c r="S395" s="90"/>
      <c r="T395" s="90"/>
      <c r="U395" s="92"/>
      <c r="V395" s="90"/>
      <c r="W395" s="69"/>
      <c r="X395" s="69"/>
    </row>
    <row r="396" spans="3:24" x14ac:dyDescent="0.3">
      <c r="C396" s="65"/>
      <c r="D396" s="65"/>
      <c r="E396" s="66"/>
      <c r="F396" s="66"/>
      <c r="G396" s="65"/>
      <c r="H396" s="67"/>
      <c r="I396" s="67"/>
      <c r="J396" s="65"/>
      <c r="K396" s="65"/>
      <c r="L396" s="68"/>
      <c r="M396" s="65"/>
      <c r="N396" s="69"/>
      <c r="O396" s="68"/>
      <c r="P396" s="68"/>
      <c r="Q396" s="68"/>
      <c r="R396" s="97"/>
      <c r="S396" s="90"/>
      <c r="T396" s="90"/>
      <c r="U396" s="92"/>
      <c r="V396" s="90"/>
      <c r="W396" s="69"/>
      <c r="X396" s="69"/>
    </row>
    <row r="397" spans="3:24" x14ac:dyDescent="0.3">
      <c r="C397" s="65"/>
      <c r="D397" s="65"/>
      <c r="E397" s="66"/>
      <c r="F397" s="66"/>
      <c r="G397" s="65"/>
      <c r="H397" s="67"/>
      <c r="I397" s="67"/>
      <c r="J397" s="65"/>
      <c r="K397" s="65"/>
      <c r="L397" s="68"/>
      <c r="M397" s="65"/>
      <c r="N397" s="69"/>
      <c r="O397" s="68"/>
      <c r="P397" s="68"/>
      <c r="Q397" s="68"/>
      <c r="R397" s="97"/>
      <c r="S397" s="90"/>
      <c r="T397" s="90"/>
      <c r="U397" s="92"/>
      <c r="V397" s="90"/>
      <c r="W397" s="69"/>
      <c r="X397" s="69"/>
    </row>
    <row r="398" spans="3:24" x14ac:dyDescent="0.3">
      <c r="C398" s="65"/>
      <c r="D398" s="65"/>
      <c r="E398" s="66"/>
      <c r="F398" s="66"/>
      <c r="G398" s="65"/>
      <c r="H398" s="67"/>
      <c r="I398" s="67"/>
      <c r="J398" s="65"/>
      <c r="K398" s="65"/>
      <c r="L398" s="68"/>
      <c r="M398" s="65"/>
      <c r="N398" s="69"/>
      <c r="O398" s="68"/>
      <c r="P398" s="68"/>
      <c r="Q398" s="68"/>
      <c r="R398" s="97"/>
      <c r="S398" s="90"/>
      <c r="T398" s="90"/>
      <c r="U398" s="92"/>
      <c r="V398" s="90"/>
      <c r="W398" s="69"/>
      <c r="X398" s="69"/>
    </row>
    <row r="399" spans="3:24" x14ac:dyDescent="0.3">
      <c r="C399" s="65"/>
      <c r="D399" s="65"/>
      <c r="E399" s="66"/>
      <c r="F399" s="66"/>
      <c r="G399" s="65"/>
      <c r="H399" s="67"/>
      <c r="I399" s="67"/>
      <c r="J399" s="65"/>
      <c r="K399" s="65"/>
      <c r="L399" s="68"/>
      <c r="M399" s="65"/>
      <c r="N399" s="69"/>
      <c r="O399" s="68"/>
      <c r="P399" s="68"/>
      <c r="Q399" s="68"/>
      <c r="R399" s="97"/>
      <c r="S399" s="90"/>
      <c r="T399" s="90"/>
      <c r="U399" s="92"/>
      <c r="V399" s="90"/>
      <c r="W399" s="69"/>
      <c r="X399" s="69"/>
    </row>
    <row r="400" spans="3:24" x14ac:dyDescent="0.3">
      <c r="C400" s="65"/>
      <c r="D400" s="65"/>
      <c r="E400" s="66"/>
      <c r="F400" s="66"/>
      <c r="G400" s="65"/>
      <c r="H400" s="67"/>
      <c r="I400" s="67"/>
      <c r="J400" s="65"/>
      <c r="K400" s="65"/>
      <c r="L400" s="68"/>
      <c r="M400" s="65"/>
      <c r="N400" s="69"/>
      <c r="O400" s="68"/>
      <c r="P400" s="68"/>
      <c r="Q400" s="68"/>
      <c r="R400" s="97"/>
      <c r="S400" s="90"/>
      <c r="T400" s="90"/>
      <c r="U400" s="92"/>
      <c r="V400" s="90"/>
      <c r="W400" s="69"/>
      <c r="X400" s="69"/>
    </row>
    <row r="401" spans="3:24" x14ac:dyDescent="0.3">
      <c r="C401" s="65"/>
      <c r="D401" s="65"/>
      <c r="E401" s="66"/>
      <c r="F401" s="66"/>
      <c r="G401" s="65"/>
      <c r="H401" s="67"/>
      <c r="I401" s="67"/>
      <c r="J401" s="65"/>
      <c r="K401" s="65"/>
      <c r="L401" s="68"/>
      <c r="M401" s="65"/>
      <c r="N401" s="69"/>
      <c r="O401" s="68"/>
      <c r="P401" s="68"/>
      <c r="Q401" s="68"/>
      <c r="R401" s="97"/>
      <c r="S401" s="90"/>
      <c r="T401" s="90"/>
      <c r="U401" s="92"/>
      <c r="V401" s="90"/>
      <c r="W401" s="69"/>
      <c r="X401" s="69"/>
    </row>
    <row r="402" spans="3:24" x14ac:dyDescent="0.3">
      <c r="C402" s="65"/>
      <c r="D402" s="65"/>
      <c r="E402" s="66"/>
      <c r="F402" s="66"/>
      <c r="G402" s="65"/>
      <c r="H402" s="67"/>
      <c r="I402" s="67"/>
      <c r="J402" s="65"/>
      <c r="K402" s="65"/>
      <c r="L402" s="68"/>
      <c r="M402" s="65"/>
      <c r="N402" s="69"/>
      <c r="O402" s="68"/>
      <c r="P402" s="68"/>
      <c r="Q402" s="68"/>
      <c r="R402" s="97"/>
      <c r="S402" s="90"/>
      <c r="T402" s="90"/>
      <c r="U402" s="92"/>
      <c r="V402" s="90"/>
      <c r="W402" s="69"/>
      <c r="X402" s="69"/>
    </row>
    <row r="403" spans="3:24" x14ac:dyDescent="0.3">
      <c r="C403" s="65"/>
      <c r="D403" s="65"/>
      <c r="E403" s="66"/>
      <c r="F403" s="66"/>
      <c r="G403" s="65"/>
      <c r="H403" s="67"/>
      <c r="I403" s="67"/>
      <c r="J403" s="65"/>
      <c r="K403" s="65"/>
      <c r="L403" s="68"/>
      <c r="M403" s="65"/>
      <c r="N403" s="69"/>
      <c r="O403" s="68"/>
      <c r="P403" s="68"/>
      <c r="Q403" s="68"/>
      <c r="R403" s="97"/>
      <c r="S403" s="90"/>
      <c r="T403" s="90"/>
      <c r="U403" s="92"/>
      <c r="V403" s="90"/>
      <c r="W403" s="69"/>
      <c r="X403" s="69"/>
    </row>
    <row r="404" spans="3:24" x14ac:dyDescent="0.3">
      <c r="C404" s="65"/>
      <c r="D404" s="65"/>
      <c r="E404" s="66"/>
      <c r="F404" s="66"/>
      <c r="G404" s="65"/>
      <c r="H404" s="67"/>
      <c r="I404" s="67"/>
      <c r="J404" s="65"/>
      <c r="K404" s="65"/>
      <c r="L404" s="68"/>
      <c r="M404" s="65"/>
      <c r="N404" s="69"/>
      <c r="O404" s="68"/>
      <c r="P404" s="68"/>
      <c r="Q404" s="68"/>
      <c r="R404" s="97"/>
      <c r="S404" s="90"/>
      <c r="T404" s="90"/>
      <c r="U404" s="92"/>
      <c r="V404" s="90"/>
      <c r="W404" s="69"/>
      <c r="X404" s="69"/>
    </row>
    <row r="405" spans="3:24" x14ac:dyDescent="0.3">
      <c r="C405" s="65"/>
      <c r="D405" s="65"/>
      <c r="E405" s="66"/>
      <c r="F405" s="66"/>
      <c r="G405" s="65"/>
      <c r="H405" s="67"/>
      <c r="I405" s="67"/>
      <c r="J405" s="65"/>
      <c r="K405" s="65"/>
      <c r="L405" s="68"/>
      <c r="M405" s="65"/>
      <c r="N405" s="69"/>
      <c r="O405" s="68"/>
      <c r="P405" s="68"/>
      <c r="Q405" s="68"/>
      <c r="R405" s="97"/>
      <c r="S405" s="90"/>
      <c r="T405" s="90"/>
      <c r="U405" s="92"/>
      <c r="V405" s="90"/>
      <c r="W405" s="69"/>
      <c r="X405" s="69"/>
    </row>
    <row r="406" spans="3:24" x14ac:dyDescent="0.3">
      <c r="C406" s="65"/>
      <c r="D406" s="65"/>
      <c r="E406" s="66"/>
      <c r="F406" s="66"/>
      <c r="G406" s="65"/>
      <c r="H406" s="67"/>
      <c r="I406" s="67"/>
      <c r="J406" s="65"/>
      <c r="K406" s="65"/>
      <c r="L406" s="68"/>
      <c r="M406" s="65"/>
      <c r="N406" s="69"/>
      <c r="O406" s="68"/>
      <c r="P406" s="68"/>
      <c r="Q406" s="68"/>
      <c r="R406" s="97"/>
      <c r="S406" s="90"/>
      <c r="T406" s="90"/>
      <c r="U406" s="92"/>
      <c r="V406" s="90"/>
      <c r="W406" s="69"/>
      <c r="X406" s="69"/>
    </row>
    <row r="407" spans="3:24" x14ac:dyDescent="0.3">
      <c r="C407" s="65"/>
      <c r="D407" s="65"/>
      <c r="E407" s="66"/>
      <c r="F407" s="66"/>
      <c r="G407" s="65"/>
      <c r="H407" s="67"/>
      <c r="I407" s="67"/>
      <c r="J407" s="65"/>
      <c r="K407" s="65"/>
      <c r="L407" s="68"/>
      <c r="M407" s="65"/>
      <c r="N407" s="69"/>
      <c r="O407" s="68"/>
      <c r="P407" s="68"/>
      <c r="Q407" s="68"/>
      <c r="R407" s="97"/>
      <c r="S407" s="90"/>
      <c r="T407" s="90"/>
      <c r="U407" s="92"/>
      <c r="V407" s="90"/>
      <c r="W407" s="69"/>
      <c r="X407" s="69"/>
    </row>
    <row r="408" spans="3:24" x14ac:dyDescent="0.3">
      <c r="C408" s="65"/>
      <c r="D408" s="65"/>
      <c r="E408" s="66"/>
      <c r="F408" s="66"/>
      <c r="G408" s="65"/>
      <c r="H408" s="67"/>
      <c r="I408" s="67"/>
      <c r="J408" s="65"/>
      <c r="K408" s="65"/>
      <c r="L408" s="68"/>
      <c r="M408" s="65"/>
      <c r="N408" s="69"/>
      <c r="O408" s="68"/>
      <c r="P408" s="68"/>
      <c r="Q408" s="68"/>
      <c r="R408" s="97"/>
      <c r="S408" s="90"/>
      <c r="T408" s="90"/>
      <c r="U408" s="92"/>
      <c r="V408" s="90"/>
      <c r="W408" s="69"/>
      <c r="X408" s="69"/>
    </row>
    <row r="409" spans="3:24" x14ac:dyDescent="0.3">
      <c r="C409" s="65"/>
      <c r="D409" s="65"/>
      <c r="E409" s="66"/>
      <c r="F409" s="66"/>
      <c r="G409" s="65"/>
      <c r="H409" s="67"/>
      <c r="I409" s="67"/>
      <c r="J409" s="65"/>
      <c r="K409" s="65"/>
      <c r="L409" s="68"/>
      <c r="M409" s="65"/>
      <c r="N409" s="69"/>
      <c r="O409" s="68"/>
      <c r="P409" s="68"/>
      <c r="Q409" s="68"/>
      <c r="R409" s="97"/>
      <c r="S409" s="90"/>
      <c r="T409" s="90"/>
      <c r="U409" s="92"/>
      <c r="V409" s="90"/>
      <c r="W409" s="69"/>
      <c r="X409" s="69"/>
    </row>
    <row r="410" spans="3:24" x14ac:dyDescent="0.3">
      <c r="C410" s="65"/>
      <c r="D410" s="65"/>
      <c r="E410" s="66"/>
      <c r="F410" s="66"/>
      <c r="G410" s="65"/>
      <c r="H410" s="67"/>
      <c r="I410" s="67"/>
      <c r="J410" s="65"/>
      <c r="K410" s="65"/>
      <c r="L410" s="68"/>
      <c r="M410" s="65"/>
      <c r="N410" s="69"/>
      <c r="O410" s="68"/>
      <c r="P410" s="68"/>
      <c r="Q410" s="68"/>
      <c r="R410" s="97"/>
      <c r="S410" s="90"/>
      <c r="T410" s="90"/>
      <c r="U410" s="92"/>
      <c r="V410" s="90"/>
      <c r="W410" s="69"/>
      <c r="X410" s="69"/>
    </row>
    <row r="411" spans="3:24" x14ac:dyDescent="0.3">
      <c r="C411" s="65"/>
      <c r="D411" s="65"/>
      <c r="E411" s="66"/>
      <c r="F411" s="66"/>
      <c r="G411" s="65"/>
      <c r="H411" s="67"/>
      <c r="I411" s="67"/>
      <c r="J411" s="65"/>
      <c r="K411" s="65"/>
      <c r="L411" s="68"/>
      <c r="M411" s="65"/>
      <c r="N411" s="69"/>
      <c r="O411" s="68"/>
      <c r="P411" s="68"/>
      <c r="Q411" s="68"/>
      <c r="R411" s="97"/>
      <c r="S411" s="90"/>
      <c r="T411" s="90"/>
      <c r="U411" s="92"/>
      <c r="V411" s="90"/>
      <c r="W411" s="69"/>
      <c r="X411" s="69"/>
    </row>
    <row r="412" spans="3:24" x14ac:dyDescent="0.3">
      <c r="C412" s="65"/>
      <c r="D412" s="65"/>
      <c r="E412" s="66"/>
      <c r="F412" s="66"/>
      <c r="G412" s="65"/>
      <c r="H412" s="67"/>
      <c r="I412" s="67"/>
      <c r="J412" s="65"/>
      <c r="K412" s="65"/>
      <c r="L412" s="68"/>
      <c r="M412" s="65"/>
      <c r="N412" s="69"/>
      <c r="O412" s="68"/>
      <c r="P412" s="68"/>
      <c r="Q412" s="68"/>
      <c r="R412" s="97"/>
      <c r="S412" s="90"/>
      <c r="T412" s="90"/>
      <c r="U412" s="92"/>
      <c r="V412" s="90"/>
      <c r="W412" s="69"/>
      <c r="X412" s="69"/>
    </row>
    <row r="413" spans="3:24" x14ac:dyDescent="0.3">
      <c r="C413" s="65"/>
      <c r="D413" s="65"/>
      <c r="E413" s="66"/>
      <c r="F413" s="66"/>
      <c r="G413" s="65"/>
      <c r="H413" s="67"/>
      <c r="I413" s="67"/>
      <c r="J413" s="65"/>
      <c r="K413" s="65"/>
      <c r="L413" s="68"/>
      <c r="M413" s="65"/>
      <c r="N413" s="69"/>
      <c r="O413" s="68"/>
      <c r="P413" s="68"/>
      <c r="Q413" s="68"/>
      <c r="R413" s="97"/>
      <c r="S413" s="90"/>
      <c r="T413" s="90"/>
      <c r="U413" s="92"/>
      <c r="V413" s="90"/>
      <c r="W413" s="69"/>
      <c r="X413" s="69"/>
    </row>
    <row r="414" spans="3:24" x14ac:dyDescent="0.3">
      <c r="C414" s="65"/>
      <c r="D414" s="65"/>
      <c r="E414" s="66"/>
      <c r="F414" s="66"/>
      <c r="G414" s="65"/>
      <c r="H414" s="67"/>
      <c r="I414" s="67"/>
      <c r="J414" s="65"/>
      <c r="K414" s="65"/>
      <c r="L414" s="68"/>
      <c r="M414" s="65"/>
      <c r="N414" s="69"/>
      <c r="O414" s="68"/>
      <c r="P414" s="68"/>
      <c r="Q414" s="68"/>
      <c r="R414" s="97"/>
      <c r="S414" s="90"/>
      <c r="T414" s="90"/>
      <c r="U414" s="92"/>
      <c r="V414" s="90"/>
      <c r="W414" s="69"/>
      <c r="X414" s="69"/>
    </row>
    <row r="415" spans="3:24" x14ac:dyDescent="0.3">
      <c r="C415" s="65"/>
      <c r="D415" s="65"/>
      <c r="E415" s="66"/>
      <c r="F415" s="66"/>
      <c r="G415" s="65"/>
      <c r="H415" s="67"/>
      <c r="I415" s="67"/>
      <c r="J415" s="65"/>
      <c r="K415" s="65"/>
      <c r="L415" s="68"/>
      <c r="M415" s="65"/>
      <c r="N415" s="69"/>
      <c r="O415" s="68"/>
      <c r="P415" s="68"/>
      <c r="Q415" s="68"/>
      <c r="R415" s="97"/>
      <c r="S415" s="90"/>
      <c r="T415" s="90"/>
      <c r="U415" s="92"/>
      <c r="V415" s="90"/>
      <c r="W415" s="69"/>
      <c r="X415" s="69"/>
    </row>
    <row r="416" spans="3:24" x14ac:dyDescent="0.3">
      <c r="C416" s="65"/>
      <c r="D416" s="65"/>
      <c r="E416" s="66"/>
      <c r="F416" s="66"/>
      <c r="G416" s="65"/>
      <c r="H416" s="67"/>
      <c r="I416" s="67"/>
      <c r="J416" s="65"/>
      <c r="K416" s="65"/>
      <c r="L416" s="68"/>
      <c r="M416" s="65"/>
      <c r="N416" s="69"/>
      <c r="O416" s="68"/>
      <c r="P416" s="68"/>
      <c r="Q416" s="68"/>
      <c r="R416" s="97"/>
      <c r="S416" s="90"/>
      <c r="T416" s="90"/>
      <c r="U416" s="92"/>
      <c r="V416" s="90"/>
      <c r="W416" s="69"/>
      <c r="X416" s="69"/>
    </row>
    <row r="417" spans="3:24" x14ac:dyDescent="0.3">
      <c r="C417" s="65"/>
      <c r="D417" s="65"/>
      <c r="E417" s="66"/>
      <c r="F417" s="66"/>
      <c r="G417" s="65"/>
      <c r="H417" s="67"/>
      <c r="I417" s="67"/>
      <c r="J417" s="65"/>
      <c r="K417" s="65"/>
      <c r="L417" s="68"/>
      <c r="M417" s="65"/>
      <c r="N417" s="69"/>
      <c r="O417" s="68"/>
      <c r="P417" s="68"/>
      <c r="Q417" s="68"/>
      <c r="R417" s="97"/>
      <c r="S417" s="90"/>
      <c r="T417" s="90"/>
      <c r="U417" s="92"/>
      <c r="V417" s="90"/>
      <c r="W417" s="69"/>
      <c r="X417" s="69"/>
    </row>
    <row r="418" spans="3:24" x14ac:dyDescent="0.3">
      <c r="C418" s="65"/>
      <c r="D418" s="65"/>
      <c r="E418" s="66"/>
      <c r="F418" s="66"/>
      <c r="G418" s="65"/>
      <c r="H418" s="67"/>
      <c r="I418" s="67"/>
      <c r="J418" s="65"/>
      <c r="K418" s="65"/>
      <c r="L418" s="68"/>
      <c r="M418" s="65"/>
      <c r="N418" s="69"/>
      <c r="O418" s="68"/>
      <c r="P418" s="68"/>
      <c r="Q418" s="68"/>
      <c r="R418" s="97"/>
      <c r="S418" s="90"/>
      <c r="T418" s="90"/>
      <c r="U418" s="92"/>
      <c r="V418" s="90"/>
      <c r="W418" s="69"/>
      <c r="X418" s="69"/>
    </row>
    <row r="419" spans="3:24" x14ac:dyDescent="0.3">
      <c r="C419" s="65"/>
      <c r="D419" s="65"/>
      <c r="E419" s="66"/>
      <c r="F419" s="66"/>
      <c r="G419" s="65"/>
      <c r="H419" s="67"/>
      <c r="I419" s="67"/>
      <c r="J419" s="65"/>
      <c r="K419" s="65"/>
      <c r="L419" s="68"/>
      <c r="M419" s="65"/>
      <c r="N419" s="69"/>
      <c r="O419" s="68"/>
      <c r="P419" s="68"/>
      <c r="Q419" s="68"/>
      <c r="R419" s="97"/>
      <c r="S419" s="90"/>
      <c r="T419" s="90"/>
      <c r="U419" s="92"/>
      <c r="V419" s="90"/>
      <c r="W419" s="69"/>
      <c r="X419" s="69"/>
    </row>
    <row r="420" spans="3:24" x14ac:dyDescent="0.3">
      <c r="C420" s="65"/>
      <c r="D420" s="65"/>
      <c r="E420" s="66"/>
      <c r="F420" s="66"/>
      <c r="G420" s="65"/>
      <c r="H420" s="67"/>
      <c r="I420" s="67"/>
      <c r="J420" s="65"/>
      <c r="K420" s="65"/>
      <c r="L420" s="68"/>
      <c r="M420" s="65"/>
      <c r="N420" s="69"/>
      <c r="O420" s="68"/>
      <c r="P420" s="68"/>
      <c r="Q420" s="68"/>
      <c r="R420" s="97"/>
      <c r="S420" s="90"/>
      <c r="T420" s="90"/>
      <c r="U420" s="92"/>
      <c r="V420" s="90"/>
      <c r="W420" s="69"/>
      <c r="X420" s="69"/>
    </row>
    <row r="421" spans="3:24" x14ac:dyDescent="0.3">
      <c r="C421" s="65"/>
      <c r="D421" s="65"/>
      <c r="E421" s="66"/>
      <c r="F421" s="66"/>
      <c r="G421" s="65"/>
      <c r="H421" s="67"/>
      <c r="I421" s="67"/>
      <c r="J421" s="65"/>
      <c r="K421" s="65"/>
      <c r="L421" s="68"/>
      <c r="M421" s="65"/>
      <c r="N421" s="69"/>
      <c r="O421" s="68"/>
      <c r="P421" s="68"/>
      <c r="Q421" s="68"/>
      <c r="R421" s="97"/>
      <c r="S421" s="90"/>
      <c r="T421" s="90"/>
      <c r="U421" s="92"/>
      <c r="V421" s="90"/>
      <c r="W421" s="69"/>
      <c r="X421" s="69"/>
    </row>
    <row r="422" spans="3:24" x14ac:dyDescent="0.3">
      <c r="C422" s="65"/>
      <c r="D422" s="65"/>
      <c r="E422" s="66"/>
      <c r="F422" s="66"/>
      <c r="G422" s="65"/>
      <c r="H422" s="67"/>
      <c r="I422" s="67"/>
      <c r="J422" s="65"/>
      <c r="K422" s="65"/>
      <c r="L422" s="68"/>
      <c r="M422" s="65"/>
      <c r="N422" s="69"/>
      <c r="O422" s="68"/>
      <c r="P422" s="68"/>
      <c r="Q422" s="68"/>
      <c r="R422" s="97"/>
      <c r="S422" s="90"/>
      <c r="T422" s="90"/>
      <c r="U422" s="92"/>
      <c r="V422" s="90"/>
      <c r="W422" s="69"/>
      <c r="X422" s="69"/>
    </row>
    <row r="423" spans="3:24" x14ac:dyDescent="0.3">
      <c r="C423" s="65"/>
      <c r="D423" s="65"/>
      <c r="E423" s="66"/>
      <c r="F423" s="66"/>
      <c r="G423" s="65"/>
      <c r="H423" s="67"/>
      <c r="I423" s="67"/>
      <c r="J423" s="65"/>
      <c r="K423" s="65"/>
      <c r="L423" s="68"/>
      <c r="M423" s="65"/>
      <c r="N423" s="69"/>
      <c r="O423" s="68"/>
      <c r="P423" s="68"/>
      <c r="Q423" s="68"/>
      <c r="R423" s="97"/>
      <c r="S423" s="90"/>
      <c r="T423" s="90"/>
      <c r="U423" s="69"/>
      <c r="V423" s="69"/>
      <c r="W423" s="69"/>
      <c r="X423" s="69"/>
    </row>
    <row r="424" spans="3:24" x14ac:dyDescent="0.3">
      <c r="C424" s="65"/>
      <c r="D424" s="65"/>
      <c r="E424" s="66"/>
      <c r="F424" s="66"/>
      <c r="G424" s="65"/>
      <c r="H424" s="67"/>
      <c r="I424" s="67"/>
      <c r="J424" s="65"/>
      <c r="K424" s="65"/>
      <c r="L424" s="68"/>
      <c r="M424" s="65"/>
      <c r="N424" s="69"/>
      <c r="O424" s="68"/>
      <c r="P424" s="68"/>
      <c r="Q424" s="68"/>
      <c r="R424" s="97"/>
      <c r="S424" s="90"/>
      <c r="T424" s="90"/>
      <c r="U424" s="69"/>
      <c r="V424" s="69"/>
      <c r="W424" s="69"/>
      <c r="X424" s="69"/>
    </row>
    <row r="425" spans="3:24" x14ac:dyDescent="0.3">
      <c r="C425" s="65"/>
      <c r="D425" s="65"/>
      <c r="E425" s="66"/>
      <c r="F425" s="66"/>
      <c r="G425" s="65"/>
      <c r="H425" s="67"/>
      <c r="I425" s="67"/>
      <c r="J425" s="65"/>
      <c r="K425" s="65"/>
      <c r="L425" s="68"/>
      <c r="M425" s="65"/>
      <c r="N425" s="69"/>
      <c r="O425" s="68"/>
      <c r="P425" s="68"/>
      <c r="Q425" s="68"/>
      <c r="R425" s="97"/>
      <c r="S425" s="90"/>
      <c r="T425" s="90"/>
      <c r="U425" s="69"/>
      <c r="V425" s="69"/>
      <c r="W425" s="69"/>
      <c r="X425" s="69"/>
    </row>
    <row r="426" spans="3:24" x14ac:dyDescent="0.3">
      <c r="C426" s="65"/>
      <c r="D426" s="65"/>
      <c r="E426" s="66"/>
      <c r="F426" s="66"/>
      <c r="G426" s="65"/>
      <c r="H426" s="67"/>
      <c r="I426" s="67"/>
      <c r="J426" s="65"/>
      <c r="K426" s="65"/>
      <c r="L426" s="68"/>
      <c r="M426" s="65"/>
      <c r="N426" s="69"/>
      <c r="O426" s="68"/>
      <c r="P426" s="68"/>
      <c r="Q426" s="68"/>
      <c r="R426" s="97"/>
      <c r="S426" s="90"/>
      <c r="T426" s="90"/>
      <c r="U426" s="69"/>
      <c r="V426" s="69"/>
      <c r="W426" s="69"/>
      <c r="X426" s="69"/>
    </row>
    <row r="427" spans="3:24" x14ac:dyDescent="0.3">
      <c r="C427" s="65"/>
      <c r="D427" s="65"/>
      <c r="E427" s="66"/>
      <c r="F427" s="66"/>
      <c r="G427" s="65"/>
      <c r="H427" s="67"/>
      <c r="I427" s="67"/>
      <c r="J427" s="65"/>
      <c r="K427" s="65"/>
      <c r="L427" s="68"/>
      <c r="M427" s="65"/>
      <c r="N427" s="69"/>
      <c r="O427" s="68"/>
      <c r="P427" s="68"/>
      <c r="Q427" s="68"/>
      <c r="R427" s="97"/>
      <c r="S427" s="90"/>
      <c r="T427" s="90"/>
      <c r="U427" s="69"/>
      <c r="V427" s="69"/>
      <c r="W427" s="69"/>
      <c r="X427" s="69"/>
    </row>
    <row r="428" spans="3:24" x14ac:dyDescent="0.3">
      <c r="C428" s="65"/>
      <c r="D428" s="65"/>
      <c r="E428" s="66"/>
      <c r="F428" s="66"/>
      <c r="G428" s="65"/>
      <c r="H428" s="67"/>
      <c r="I428" s="67"/>
      <c r="J428" s="65"/>
      <c r="K428" s="65"/>
      <c r="L428" s="68"/>
      <c r="M428" s="65"/>
      <c r="N428" s="69"/>
      <c r="O428" s="68"/>
      <c r="P428" s="68"/>
      <c r="Q428" s="68"/>
      <c r="R428" s="97"/>
      <c r="S428" s="90"/>
      <c r="T428" s="90"/>
      <c r="U428" s="69"/>
      <c r="V428" s="69"/>
      <c r="W428" s="69"/>
      <c r="X428" s="69"/>
    </row>
    <row r="429" spans="3:24" x14ac:dyDescent="0.3">
      <c r="C429" s="65"/>
      <c r="D429" s="65"/>
      <c r="E429" s="66"/>
      <c r="F429" s="66"/>
      <c r="G429" s="65"/>
      <c r="H429" s="67"/>
      <c r="I429" s="67"/>
      <c r="J429" s="65"/>
      <c r="K429" s="65"/>
      <c r="L429" s="68"/>
      <c r="M429" s="65"/>
      <c r="N429" s="69"/>
      <c r="O429" s="68"/>
      <c r="P429" s="68"/>
      <c r="Q429" s="68"/>
      <c r="R429" s="97"/>
      <c r="S429" s="90"/>
      <c r="T429" s="90"/>
      <c r="U429" s="69"/>
      <c r="V429" s="69"/>
      <c r="W429" s="69"/>
      <c r="X429" s="69"/>
    </row>
    <row r="430" spans="3:24" x14ac:dyDescent="0.3">
      <c r="C430" s="65"/>
      <c r="D430" s="65"/>
      <c r="E430" s="66"/>
      <c r="F430" s="66"/>
      <c r="G430" s="65"/>
      <c r="H430" s="67"/>
      <c r="I430" s="67"/>
      <c r="J430" s="65"/>
      <c r="K430" s="65"/>
      <c r="L430" s="68"/>
      <c r="M430" s="65"/>
      <c r="N430" s="69"/>
      <c r="O430" s="68"/>
      <c r="P430" s="68"/>
      <c r="Q430" s="68"/>
      <c r="R430" s="97"/>
      <c r="S430" s="90"/>
      <c r="T430" s="90"/>
      <c r="U430" s="69"/>
      <c r="V430" s="69"/>
      <c r="W430" s="69"/>
      <c r="X430" s="69"/>
    </row>
    <row r="431" spans="3:24" x14ac:dyDescent="0.3">
      <c r="C431" s="65"/>
      <c r="D431" s="65"/>
      <c r="E431" s="66"/>
      <c r="F431" s="66"/>
      <c r="G431" s="65"/>
      <c r="H431" s="67"/>
      <c r="I431" s="67"/>
      <c r="J431" s="65"/>
      <c r="K431" s="65"/>
      <c r="L431" s="68"/>
      <c r="M431" s="65"/>
      <c r="N431" s="69"/>
      <c r="O431" s="68"/>
      <c r="P431" s="68"/>
      <c r="Q431" s="68"/>
      <c r="R431" s="97"/>
      <c r="S431" s="90"/>
      <c r="T431" s="90"/>
      <c r="U431" s="69"/>
      <c r="V431" s="69"/>
      <c r="W431" s="69"/>
      <c r="X431" s="69"/>
    </row>
    <row r="432" spans="3:24" x14ac:dyDescent="0.3">
      <c r="C432" s="65"/>
      <c r="D432" s="65"/>
      <c r="E432" s="66"/>
      <c r="F432" s="66"/>
      <c r="G432" s="65"/>
      <c r="H432" s="67"/>
      <c r="I432" s="67"/>
      <c r="J432" s="65"/>
      <c r="K432" s="65"/>
      <c r="L432" s="68"/>
      <c r="M432" s="65"/>
      <c r="N432" s="69"/>
      <c r="O432" s="68"/>
      <c r="P432" s="68"/>
      <c r="Q432" s="68"/>
      <c r="R432" s="97"/>
      <c r="S432" s="90"/>
      <c r="T432" s="90"/>
      <c r="U432" s="69"/>
      <c r="V432" s="69"/>
      <c r="W432" s="69"/>
      <c r="X432" s="69"/>
    </row>
    <row r="433" spans="3:24" x14ac:dyDescent="0.3">
      <c r="C433" s="65"/>
      <c r="D433" s="65"/>
      <c r="E433" s="66"/>
      <c r="F433" s="66"/>
      <c r="G433" s="65"/>
      <c r="H433" s="67"/>
      <c r="I433" s="67"/>
      <c r="J433" s="65"/>
      <c r="K433" s="65"/>
      <c r="L433" s="68"/>
      <c r="M433" s="65"/>
      <c r="N433" s="69"/>
      <c r="O433" s="68"/>
      <c r="P433" s="68"/>
      <c r="Q433" s="68"/>
      <c r="R433" s="97"/>
      <c r="S433" s="90"/>
      <c r="T433" s="90"/>
      <c r="U433" s="69"/>
      <c r="V433" s="69"/>
      <c r="W433" s="69"/>
      <c r="X433" s="69"/>
    </row>
    <row r="434" spans="3:24" x14ac:dyDescent="0.3">
      <c r="C434" s="65"/>
      <c r="D434" s="65"/>
      <c r="E434" s="66"/>
      <c r="F434" s="66"/>
      <c r="G434" s="65"/>
      <c r="H434" s="67"/>
      <c r="I434" s="67"/>
      <c r="J434" s="65"/>
      <c r="K434" s="65"/>
      <c r="L434" s="68"/>
      <c r="M434" s="65"/>
      <c r="N434" s="69"/>
      <c r="O434" s="68"/>
      <c r="P434" s="68"/>
      <c r="Q434" s="68"/>
      <c r="R434" s="97"/>
      <c r="S434" s="90"/>
      <c r="T434" s="90"/>
      <c r="U434" s="69"/>
      <c r="V434" s="69"/>
      <c r="W434" s="69"/>
      <c r="X434" s="69"/>
    </row>
    <row r="435" spans="3:24" x14ac:dyDescent="0.3">
      <c r="C435" s="65"/>
      <c r="D435" s="65"/>
      <c r="E435" s="66"/>
      <c r="F435" s="66"/>
      <c r="G435" s="65"/>
      <c r="H435" s="67"/>
      <c r="I435" s="67"/>
      <c r="J435" s="65"/>
      <c r="K435" s="65"/>
      <c r="L435" s="68"/>
      <c r="M435" s="65"/>
      <c r="N435" s="69"/>
      <c r="O435" s="68"/>
      <c r="P435" s="68"/>
      <c r="Q435" s="68"/>
      <c r="R435" s="97"/>
      <c r="S435" s="90"/>
      <c r="T435" s="90"/>
      <c r="U435" s="69"/>
      <c r="V435" s="69"/>
      <c r="W435" s="69"/>
      <c r="X435" s="69"/>
    </row>
    <row r="436" spans="3:24" x14ac:dyDescent="0.3">
      <c r="C436" s="65"/>
      <c r="D436" s="65"/>
      <c r="E436" s="66"/>
      <c r="F436" s="66"/>
      <c r="G436" s="65"/>
      <c r="H436" s="67"/>
      <c r="I436" s="67"/>
      <c r="J436" s="65"/>
      <c r="K436" s="65"/>
      <c r="L436" s="68"/>
      <c r="M436" s="65"/>
      <c r="N436" s="69"/>
      <c r="O436" s="68"/>
      <c r="P436" s="68"/>
      <c r="Q436" s="68"/>
      <c r="R436" s="97"/>
      <c r="S436" s="90"/>
      <c r="T436" s="90"/>
      <c r="U436" s="69"/>
      <c r="V436" s="69"/>
      <c r="W436" s="69"/>
      <c r="X436" s="69"/>
    </row>
    <row r="437" spans="3:24" x14ac:dyDescent="0.3">
      <c r="C437" s="65"/>
      <c r="D437" s="65"/>
      <c r="E437" s="66"/>
      <c r="F437" s="66"/>
      <c r="G437" s="65"/>
      <c r="H437" s="67"/>
      <c r="I437" s="67"/>
      <c r="J437" s="65"/>
      <c r="K437" s="65"/>
      <c r="L437" s="68"/>
      <c r="M437" s="65"/>
      <c r="N437" s="69"/>
      <c r="O437" s="68"/>
      <c r="P437" s="68"/>
      <c r="Q437" s="68"/>
      <c r="R437" s="97"/>
      <c r="S437" s="90"/>
      <c r="T437" s="90"/>
      <c r="U437" s="69"/>
      <c r="V437" s="69"/>
      <c r="W437" s="69"/>
      <c r="X437" s="69"/>
    </row>
    <row r="438" spans="3:24" x14ac:dyDescent="0.3">
      <c r="C438" s="65"/>
      <c r="D438" s="65"/>
      <c r="E438" s="66"/>
      <c r="F438" s="66"/>
      <c r="G438" s="65"/>
      <c r="H438" s="67"/>
      <c r="I438" s="67"/>
      <c r="J438" s="65"/>
      <c r="K438" s="65"/>
      <c r="L438" s="68"/>
      <c r="M438" s="65"/>
      <c r="N438" s="69"/>
      <c r="O438" s="68"/>
      <c r="P438" s="68"/>
      <c r="Q438" s="68"/>
      <c r="R438" s="97"/>
      <c r="S438" s="90"/>
      <c r="T438" s="90"/>
      <c r="U438" s="69"/>
      <c r="V438" s="69"/>
      <c r="W438" s="69"/>
      <c r="X438" s="69"/>
    </row>
    <row r="439" spans="3:24" x14ac:dyDescent="0.3">
      <c r="C439" s="65"/>
      <c r="D439" s="65"/>
      <c r="E439" s="66"/>
      <c r="F439" s="66"/>
      <c r="G439" s="65"/>
      <c r="H439" s="67"/>
      <c r="I439" s="67"/>
      <c r="J439" s="65"/>
      <c r="K439" s="65"/>
      <c r="L439" s="68"/>
      <c r="M439" s="65"/>
      <c r="N439" s="69"/>
      <c r="O439" s="68"/>
      <c r="P439" s="68"/>
      <c r="Q439" s="68"/>
      <c r="R439" s="97"/>
      <c r="S439" s="90"/>
      <c r="T439" s="90"/>
      <c r="U439" s="69"/>
      <c r="V439" s="69"/>
      <c r="W439" s="69"/>
      <c r="X439" s="69"/>
    </row>
    <row r="440" spans="3:24" x14ac:dyDescent="0.3">
      <c r="C440" s="65"/>
      <c r="D440" s="65"/>
      <c r="E440" s="66"/>
      <c r="F440" s="66"/>
      <c r="G440" s="65"/>
      <c r="H440" s="67"/>
      <c r="I440" s="67"/>
      <c r="J440" s="65"/>
      <c r="K440" s="65"/>
      <c r="L440" s="68"/>
      <c r="M440" s="65"/>
      <c r="N440" s="69"/>
      <c r="O440" s="68"/>
      <c r="P440" s="68"/>
      <c r="Q440" s="68"/>
      <c r="R440" s="97"/>
      <c r="S440" s="90"/>
      <c r="T440" s="90"/>
      <c r="U440" s="69"/>
      <c r="V440" s="69"/>
      <c r="W440" s="69"/>
      <c r="X440" s="69"/>
    </row>
    <row r="441" spans="3:24" x14ac:dyDescent="0.3">
      <c r="C441" s="65"/>
      <c r="D441" s="65"/>
      <c r="E441" s="66"/>
      <c r="F441" s="66"/>
      <c r="G441" s="65"/>
      <c r="H441" s="67"/>
      <c r="I441" s="67"/>
      <c r="J441" s="65"/>
      <c r="K441" s="65"/>
      <c r="L441" s="68"/>
      <c r="M441" s="65"/>
      <c r="N441" s="69"/>
      <c r="O441" s="68"/>
      <c r="P441" s="68"/>
      <c r="Q441" s="68"/>
      <c r="R441" s="97"/>
      <c r="S441" s="90"/>
      <c r="T441" s="90"/>
      <c r="U441" s="69"/>
      <c r="V441" s="69"/>
      <c r="W441" s="69"/>
      <c r="X441" s="69"/>
    </row>
    <row r="442" spans="3:24" x14ac:dyDescent="0.3">
      <c r="C442" s="65"/>
      <c r="D442" s="65"/>
      <c r="E442" s="66"/>
      <c r="F442" s="66"/>
      <c r="G442" s="65"/>
      <c r="H442" s="67"/>
      <c r="I442" s="67"/>
      <c r="J442" s="65"/>
      <c r="K442" s="65"/>
      <c r="L442" s="68"/>
      <c r="M442" s="65"/>
      <c r="N442" s="69"/>
      <c r="O442" s="68"/>
      <c r="P442" s="68"/>
      <c r="Q442" s="68"/>
      <c r="R442" s="97"/>
      <c r="S442" s="66"/>
      <c r="T442" s="66"/>
      <c r="U442" s="69"/>
      <c r="V442" s="69"/>
      <c r="W442" s="69"/>
      <c r="X442" s="69"/>
    </row>
    <row r="443" spans="3:24" x14ac:dyDescent="0.3">
      <c r="C443" s="65"/>
      <c r="D443" s="65"/>
      <c r="E443" s="66"/>
      <c r="F443" s="66"/>
      <c r="G443" s="65"/>
      <c r="H443" s="67"/>
      <c r="I443" s="67"/>
      <c r="J443" s="65"/>
      <c r="K443" s="65"/>
      <c r="L443" s="68"/>
      <c r="M443" s="65"/>
      <c r="N443" s="69"/>
      <c r="O443" s="68"/>
      <c r="P443" s="68"/>
      <c r="Q443" s="68"/>
      <c r="R443" s="97"/>
      <c r="S443" s="66"/>
      <c r="T443" s="66"/>
      <c r="U443" s="69"/>
      <c r="V443" s="69"/>
      <c r="W443" s="69"/>
      <c r="X443" s="69"/>
    </row>
    <row r="444" spans="3:24" x14ac:dyDescent="0.3">
      <c r="C444" s="65"/>
      <c r="D444" s="65"/>
      <c r="E444" s="66"/>
      <c r="F444" s="66"/>
      <c r="G444" s="65"/>
      <c r="H444" s="67"/>
      <c r="I444" s="67"/>
      <c r="J444" s="65"/>
      <c r="K444" s="65"/>
      <c r="L444" s="68"/>
      <c r="M444" s="65"/>
      <c r="N444" s="69"/>
      <c r="O444" s="68"/>
      <c r="P444" s="68"/>
      <c r="Q444" s="68"/>
      <c r="R444" s="97"/>
      <c r="S444" s="66"/>
      <c r="T444" s="66"/>
      <c r="U444" s="69"/>
      <c r="V444" s="69"/>
      <c r="W444" s="69"/>
      <c r="X444" s="69"/>
    </row>
    <row r="445" spans="3:24" x14ac:dyDescent="0.3">
      <c r="C445" s="65"/>
      <c r="D445" s="65"/>
      <c r="E445" s="66"/>
      <c r="F445" s="66"/>
      <c r="G445" s="65"/>
      <c r="H445" s="67"/>
      <c r="I445" s="67"/>
      <c r="J445" s="65"/>
      <c r="K445" s="65"/>
      <c r="L445" s="68"/>
      <c r="M445" s="65"/>
      <c r="N445" s="69"/>
      <c r="O445" s="68"/>
      <c r="P445" s="68"/>
      <c r="Q445" s="68"/>
      <c r="R445" s="97"/>
      <c r="S445" s="66"/>
      <c r="T445" s="66"/>
      <c r="U445" s="69"/>
      <c r="V445" s="69"/>
      <c r="W445" s="69"/>
      <c r="X445" s="69"/>
    </row>
    <row r="446" spans="3:24" x14ac:dyDescent="0.3">
      <c r="C446" s="65"/>
      <c r="D446" s="65"/>
      <c r="E446" s="66"/>
      <c r="F446" s="66"/>
      <c r="G446" s="65"/>
      <c r="H446" s="67"/>
      <c r="I446" s="67"/>
      <c r="J446" s="65"/>
      <c r="K446" s="65"/>
      <c r="L446" s="68"/>
      <c r="M446" s="65"/>
      <c r="N446" s="69"/>
      <c r="O446" s="68"/>
      <c r="P446" s="68"/>
      <c r="Q446" s="68"/>
      <c r="R446" s="97"/>
      <c r="S446" s="66"/>
      <c r="T446" s="66"/>
      <c r="U446" s="69"/>
      <c r="V446" s="69"/>
      <c r="W446" s="69"/>
      <c r="X446" s="69"/>
    </row>
    <row r="447" spans="3:24" x14ac:dyDescent="0.3">
      <c r="C447" s="65"/>
      <c r="D447" s="65"/>
      <c r="E447" s="66"/>
      <c r="F447" s="66"/>
      <c r="G447" s="65"/>
      <c r="H447" s="67"/>
      <c r="I447" s="67"/>
      <c r="J447" s="65"/>
      <c r="K447" s="65"/>
      <c r="L447" s="68"/>
      <c r="M447" s="65"/>
      <c r="N447" s="69"/>
      <c r="O447" s="68"/>
      <c r="P447" s="68"/>
      <c r="Q447" s="68"/>
      <c r="R447" s="97"/>
      <c r="S447" s="66"/>
      <c r="T447" s="66"/>
      <c r="U447" s="69"/>
      <c r="V447" s="69"/>
      <c r="W447" s="69"/>
      <c r="X447" s="69"/>
    </row>
    <row r="448" spans="3:24" x14ac:dyDescent="0.3">
      <c r="C448" s="65"/>
      <c r="D448" s="65"/>
      <c r="E448" s="66"/>
      <c r="F448" s="66"/>
      <c r="G448" s="65"/>
      <c r="H448" s="67"/>
      <c r="I448" s="67"/>
      <c r="J448" s="65"/>
      <c r="K448" s="65"/>
      <c r="L448" s="68"/>
      <c r="M448" s="65"/>
      <c r="N448" s="69"/>
      <c r="O448" s="68"/>
      <c r="P448" s="68"/>
      <c r="Q448" s="68"/>
      <c r="R448" s="97"/>
      <c r="S448" s="66"/>
      <c r="T448" s="66"/>
      <c r="U448" s="69"/>
      <c r="V448" s="69"/>
      <c r="W448" s="69"/>
      <c r="X448" s="69"/>
    </row>
    <row r="449" spans="3:24" x14ac:dyDescent="0.3">
      <c r="C449" s="65"/>
      <c r="D449" s="65"/>
      <c r="E449" s="66"/>
      <c r="F449" s="66"/>
      <c r="G449" s="65"/>
      <c r="H449" s="67"/>
      <c r="I449" s="67"/>
      <c r="J449" s="65"/>
      <c r="K449" s="65"/>
      <c r="L449" s="68"/>
      <c r="M449" s="65"/>
      <c r="N449" s="69"/>
      <c r="O449" s="68"/>
      <c r="P449" s="68"/>
      <c r="Q449" s="68"/>
      <c r="R449" s="97"/>
      <c r="S449" s="66"/>
      <c r="T449" s="66"/>
      <c r="U449" s="69"/>
      <c r="V449" s="69"/>
      <c r="W449" s="69"/>
      <c r="X449" s="69"/>
    </row>
    <row r="450" spans="3:24" x14ac:dyDescent="0.3">
      <c r="C450" s="65"/>
      <c r="D450" s="65"/>
      <c r="E450" s="66"/>
      <c r="F450" s="66"/>
      <c r="G450" s="65"/>
      <c r="H450" s="67"/>
      <c r="I450" s="67"/>
      <c r="J450" s="65"/>
      <c r="K450" s="65"/>
      <c r="L450" s="68"/>
      <c r="M450" s="65"/>
      <c r="N450" s="69"/>
      <c r="O450" s="68"/>
      <c r="P450" s="68"/>
      <c r="Q450" s="68"/>
      <c r="R450" s="97"/>
      <c r="S450" s="66"/>
      <c r="T450" s="66"/>
      <c r="U450" s="69"/>
      <c r="V450" s="69"/>
      <c r="W450" s="69"/>
      <c r="X450" s="69"/>
    </row>
    <row r="451" spans="3:24" x14ac:dyDescent="0.3">
      <c r="C451" s="65"/>
      <c r="D451" s="65"/>
      <c r="E451" s="66"/>
      <c r="F451" s="66"/>
      <c r="G451" s="65"/>
      <c r="H451" s="67"/>
      <c r="I451" s="67"/>
      <c r="J451" s="65"/>
      <c r="K451" s="65"/>
      <c r="L451" s="68"/>
      <c r="M451" s="65"/>
      <c r="N451" s="69"/>
      <c r="O451" s="68"/>
      <c r="P451" s="68"/>
      <c r="Q451" s="68"/>
      <c r="R451" s="97"/>
      <c r="S451" s="66"/>
      <c r="T451" s="66"/>
      <c r="U451" s="69"/>
      <c r="V451" s="69"/>
      <c r="W451" s="69"/>
      <c r="X451" s="69"/>
    </row>
    <row r="452" spans="3:24" x14ac:dyDescent="0.3">
      <c r="C452" s="65"/>
      <c r="D452" s="65"/>
      <c r="E452" s="66"/>
      <c r="F452" s="66"/>
      <c r="G452" s="65"/>
      <c r="H452" s="67"/>
      <c r="I452" s="67"/>
      <c r="J452" s="65"/>
      <c r="K452" s="65"/>
      <c r="L452" s="68"/>
      <c r="M452" s="65"/>
      <c r="N452" s="69"/>
      <c r="O452" s="68"/>
      <c r="P452" s="68"/>
      <c r="Q452" s="68"/>
      <c r="R452" s="97"/>
      <c r="S452" s="66"/>
      <c r="T452" s="66"/>
      <c r="U452" s="69"/>
      <c r="V452" s="69"/>
      <c r="W452" s="69"/>
      <c r="X452" s="69"/>
    </row>
    <row r="453" spans="3:24" x14ac:dyDescent="0.3">
      <c r="C453" s="65"/>
      <c r="D453" s="65"/>
      <c r="E453" s="66"/>
      <c r="F453" s="66"/>
      <c r="G453" s="65"/>
      <c r="H453" s="67"/>
      <c r="I453" s="67"/>
      <c r="J453" s="65"/>
      <c r="K453" s="65"/>
      <c r="L453" s="68"/>
      <c r="M453" s="65"/>
      <c r="N453" s="69"/>
      <c r="O453" s="68"/>
      <c r="P453" s="68"/>
      <c r="Q453" s="68"/>
      <c r="R453" s="97"/>
      <c r="S453" s="66"/>
      <c r="T453" s="66"/>
      <c r="U453" s="69"/>
      <c r="V453" s="69"/>
      <c r="W453" s="69"/>
      <c r="X453" s="69"/>
    </row>
    <row r="454" spans="3:24" x14ac:dyDescent="0.3">
      <c r="C454" s="65"/>
      <c r="D454" s="65"/>
      <c r="E454" s="66"/>
      <c r="F454" s="66"/>
      <c r="G454" s="65"/>
      <c r="H454" s="67"/>
      <c r="I454" s="67"/>
      <c r="J454" s="65"/>
      <c r="K454" s="65"/>
      <c r="L454" s="68"/>
      <c r="M454" s="65"/>
      <c r="N454" s="69"/>
      <c r="O454" s="68"/>
      <c r="P454" s="68"/>
      <c r="Q454" s="68"/>
      <c r="R454" s="97"/>
      <c r="S454" s="66"/>
      <c r="T454" s="66"/>
      <c r="U454" s="69"/>
      <c r="V454" s="69"/>
      <c r="W454" s="69"/>
      <c r="X454" s="69"/>
    </row>
    <row r="455" spans="3:24" x14ac:dyDescent="0.3">
      <c r="C455" s="65"/>
      <c r="D455" s="65"/>
      <c r="E455" s="66"/>
      <c r="F455" s="66"/>
      <c r="G455" s="65"/>
      <c r="H455" s="67"/>
      <c r="I455" s="67"/>
      <c r="J455" s="65"/>
      <c r="K455" s="65"/>
      <c r="L455" s="68"/>
      <c r="M455" s="65"/>
      <c r="N455" s="69"/>
      <c r="O455" s="68"/>
      <c r="P455" s="68"/>
      <c r="Q455" s="68"/>
      <c r="R455" s="97"/>
      <c r="S455" s="66"/>
      <c r="T455" s="66"/>
      <c r="U455" s="69"/>
      <c r="V455" s="69"/>
      <c r="W455" s="69"/>
      <c r="X455" s="69"/>
    </row>
    <row r="456" spans="3:24" x14ac:dyDescent="0.3">
      <c r="C456" s="65"/>
      <c r="D456" s="65"/>
      <c r="E456" s="66"/>
      <c r="F456" s="66"/>
      <c r="G456" s="65"/>
      <c r="H456" s="67"/>
      <c r="I456" s="67"/>
      <c r="J456" s="65"/>
      <c r="K456" s="65"/>
      <c r="L456" s="68"/>
      <c r="M456" s="65"/>
      <c r="N456" s="69"/>
      <c r="O456" s="68"/>
      <c r="P456" s="68"/>
      <c r="Q456" s="68"/>
      <c r="R456" s="97"/>
      <c r="S456" s="66"/>
      <c r="T456" s="66"/>
      <c r="U456" s="69"/>
      <c r="V456" s="69"/>
      <c r="W456" s="69"/>
      <c r="X456" s="69"/>
    </row>
    <row r="457" spans="3:24" x14ac:dyDescent="0.3">
      <c r="C457" s="65"/>
      <c r="D457" s="65"/>
      <c r="E457" s="66"/>
      <c r="F457" s="66"/>
      <c r="G457" s="65"/>
      <c r="H457" s="67"/>
      <c r="I457" s="67"/>
      <c r="J457" s="65"/>
      <c r="K457" s="65"/>
      <c r="L457" s="68"/>
      <c r="M457" s="65"/>
      <c r="N457" s="69"/>
      <c r="O457" s="68"/>
      <c r="P457" s="68"/>
      <c r="Q457" s="68"/>
      <c r="R457" s="97"/>
      <c r="S457" s="66"/>
      <c r="T457" s="66"/>
      <c r="U457" s="69"/>
      <c r="V457" s="69"/>
      <c r="W457" s="69"/>
      <c r="X457" s="69"/>
    </row>
    <row r="458" spans="3:24" x14ac:dyDescent="0.3">
      <c r="C458" s="65"/>
      <c r="D458" s="65"/>
      <c r="E458" s="66"/>
      <c r="F458" s="66"/>
      <c r="G458" s="65"/>
      <c r="H458" s="67"/>
      <c r="I458" s="67"/>
      <c r="J458" s="65"/>
      <c r="K458" s="65"/>
      <c r="L458" s="68"/>
      <c r="M458" s="65"/>
      <c r="N458" s="69"/>
      <c r="O458" s="68"/>
      <c r="P458" s="68"/>
      <c r="Q458" s="68"/>
      <c r="R458" s="97"/>
      <c r="S458" s="66"/>
      <c r="T458" s="66"/>
      <c r="U458" s="69"/>
      <c r="V458" s="69"/>
      <c r="W458" s="69"/>
      <c r="X458" s="69"/>
    </row>
    <row r="459" spans="3:24" x14ac:dyDescent="0.3">
      <c r="C459" s="65"/>
      <c r="D459" s="65"/>
      <c r="E459" s="66"/>
      <c r="F459" s="66"/>
      <c r="G459" s="65"/>
      <c r="H459" s="67"/>
      <c r="I459" s="67"/>
      <c r="J459" s="65"/>
      <c r="K459" s="65"/>
      <c r="L459" s="68"/>
      <c r="M459" s="65"/>
      <c r="N459" s="69"/>
      <c r="O459" s="68"/>
      <c r="P459" s="68"/>
      <c r="Q459" s="68"/>
      <c r="R459" s="97"/>
      <c r="S459" s="66"/>
      <c r="T459" s="66"/>
      <c r="U459" s="69"/>
      <c r="V459" s="69"/>
      <c r="W459" s="69"/>
      <c r="X459" s="69"/>
    </row>
    <row r="460" spans="3:24" x14ac:dyDescent="0.3">
      <c r="C460" s="65"/>
      <c r="D460" s="65"/>
      <c r="E460" s="66"/>
      <c r="F460" s="66"/>
      <c r="G460" s="65"/>
      <c r="H460" s="67"/>
      <c r="I460" s="67"/>
      <c r="J460" s="65"/>
      <c r="K460" s="65"/>
      <c r="L460" s="68"/>
      <c r="M460" s="65"/>
      <c r="N460" s="69"/>
      <c r="O460" s="68"/>
      <c r="P460" s="68"/>
      <c r="Q460" s="68"/>
      <c r="R460" s="97"/>
      <c r="S460" s="66"/>
      <c r="T460" s="66"/>
      <c r="U460" s="69"/>
      <c r="V460" s="69"/>
      <c r="W460" s="69"/>
      <c r="X460" s="69"/>
    </row>
    <row r="461" spans="3:24" x14ac:dyDescent="0.3">
      <c r="C461" s="65"/>
      <c r="D461" s="65"/>
      <c r="E461" s="66"/>
      <c r="F461" s="66"/>
      <c r="G461" s="65"/>
      <c r="H461" s="67"/>
      <c r="I461" s="67"/>
      <c r="J461" s="65"/>
      <c r="K461" s="65"/>
      <c r="L461" s="68"/>
      <c r="M461" s="65"/>
      <c r="N461" s="69"/>
      <c r="O461" s="68"/>
      <c r="P461" s="68"/>
      <c r="Q461" s="68"/>
      <c r="R461" s="97"/>
      <c r="S461" s="66"/>
      <c r="T461" s="66"/>
      <c r="U461" s="69"/>
      <c r="V461" s="69"/>
      <c r="W461" s="69"/>
      <c r="X461" s="69"/>
    </row>
    <row r="462" spans="3:24" x14ac:dyDescent="0.3">
      <c r="C462" s="65"/>
      <c r="D462" s="65"/>
      <c r="E462" s="66"/>
      <c r="F462" s="66"/>
      <c r="G462" s="65"/>
      <c r="H462" s="67"/>
      <c r="I462" s="67"/>
      <c r="J462" s="65"/>
      <c r="K462" s="65"/>
      <c r="L462" s="68"/>
      <c r="M462" s="65"/>
      <c r="N462" s="69"/>
      <c r="O462" s="68"/>
      <c r="P462" s="68"/>
      <c r="Q462" s="68"/>
      <c r="R462" s="97"/>
      <c r="S462" s="66"/>
      <c r="T462" s="66"/>
      <c r="U462" s="69"/>
      <c r="V462" s="69"/>
      <c r="W462" s="69"/>
      <c r="X462" s="69"/>
    </row>
    <row r="463" spans="3:24" x14ac:dyDescent="0.3">
      <c r="C463" s="65"/>
      <c r="D463" s="65"/>
      <c r="E463" s="66"/>
      <c r="F463" s="66"/>
      <c r="G463" s="65"/>
      <c r="H463" s="67"/>
      <c r="I463" s="67"/>
      <c r="J463" s="65"/>
      <c r="K463" s="65"/>
      <c r="L463" s="68"/>
      <c r="M463" s="65"/>
      <c r="N463" s="69"/>
      <c r="O463" s="68"/>
      <c r="P463" s="68"/>
      <c r="Q463" s="68"/>
      <c r="R463" s="97"/>
      <c r="S463" s="66"/>
      <c r="T463" s="66"/>
      <c r="U463" s="69"/>
      <c r="V463" s="69"/>
      <c r="W463" s="69"/>
      <c r="X463" s="69"/>
    </row>
    <row r="464" spans="3:24" x14ac:dyDescent="0.3">
      <c r="C464" s="65"/>
      <c r="D464" s="65"/>
      <c r="E464" s="66"/>
      <c r="F464" s="66"/>
      <c r="G464" s="65"/>
      <c r="H464" s="67"/>
      <c r="I464" s="67"/>
      <c r="J464" s="65"/>
      <c r="K464" s="65"/>
      <c r="L464" s="68"/>
      <c r="M464" s="65"/>
      <c r="N464" s="69"/>
      <c r="O464" s="68"/>
      <c r="P464" s="68"/>
      <c r="Q464" s="68"/>
      <c r="R464" s="97"/>
      <c r="S464" s="66"/>
      <c r="T464" s="66"/>
      <c r="U464" s="69"/>
      <c r="V464" s="69"/>
      <c r="W464" s="69"/>
      <c r="X464" s="69"/>
    </row>
    <row r="465" spans="3:24" x14ac:dyDescent="0.3">
      <c r="C465" s="65"/>
      <c r="D465" s="65"/>
      <c r="E465" s="66"/>
      <c r="F465" s="66"/>
      <c r="G465" s="65"/>
      <c r="H465" s="67"/>
      <c r="I465" s="67"/>
      <c r="J465" s="65"/>
      <c r="K465" s="65"/>
      <c r="L465" s="68"/>
      <c r="M465" s="65"/>
      <c r="N465" s="69"/>
      <c r="O465" s="68"/>
      <c r="P465" s="68"/>
      <c r="Q465" s="68"/>
      <c r="R465" s="97"/>
      <c r="S465" s="66"/>
      <c r="T465" s="66"/>
      <c r="U465" s="69"/>
      <c r="V465" s="69"/>
      <c r="W465" s="69"/>
      <c r="X465" s="69"/>
    </row>
    <row r="466" spans="3:24" x14ac:dyDescent="0.3">
      <c r="C466" s="65"/>
      <c r="D466" s="65"/>
      <c r="E466" s="66"/>
      <c r="F466" s="66"/>
      <c r="G466" s="65"/>
      <c r="H466" s="67"/>
      <c r="I466" s="67"/>
      <c r="J466" s="65"/>
      <c r="K466" s="65"/>
      <c r="L466" s="68"/>
      <c r="M466" s="65"/>
      <c r="N466" s="69"/>
      <c r="O466" s="68"/>
      <c r="P466" s="68"/>
      <c r="Q466" s="68"/>
      <c r="R466" s="97"/>
      <c r="S466" s="66"/>
      <c r="T466" s="66"/>
      <c r="U466" s="69"/>
      <c r="V466" s="69"/>
      <c r="W466" s="69"/>
      <c r="X466" s="69"/>
    </row>
    <row r="467" spans="3:24" x14ac:dyDescent="0.3">
      <c r="C467" s="65"/>
      <c r="D467" s="65"/>
      <c r="E467" s="66"/>
      <c r="F467" s="66"/>
      <c r="G467" s="65"/>
      <c r="H467" s="67"/>
      <c r="I467" s="67"/>
      <c r="J467" s="65"/>
      <c r="K467" s="65"/>
      <c r="L467" s="68"/>
      <c r="M467" s="65"/>
      <c r="N467" s="69"/>
      <c r="O467" s="68"/>
      <c r="P467" s="68"/>
      <c r="Q467" s="68"/>
      <c r="R467" s="97"/>
      <c r="S467" s="66"/>
      <c r="T467" s="66"/>
      <c r="U467" s="69"/>
      <c r="V467" s="69"/>
      <c r="W467" s="69"/>
      <c r="X467" s="69"/>
    </row>
    <row r="468" spans="3:24" x14ac:dyDescent="0.3">
      <c r="C468" s="65"/>
      <c r="D468" s="65"/>
      <c r="E468" s="66"/>
      <c r="F468" s="66"/>
      <c r="G468" s="65"/>
      <c r="H468" s="67"/>
      <c r="I468" s="67"/>
      <c r="J468" s="65"/>
      <c r="K468" s="65"/>
      <c r="L468" s="68"/>
      <c r="M468" s="65"/>
      <c r="N468" s="69"/>
      <c r="O468" s="68"/>
      <c r="P468" s="68"/>
      <c r="Q468" s="68"/>
      <c r="R468" s="97"/>
      <c r="S468" s="66"/>
      <c r="T468" s="66"/>
      <c r="U468" s="69"/>
      <c r="V468" s="69"/>
      <c r="W468" s="69"/>
      <c r="X468" s="69"/>
    </row>
    <row r="469" spans="3:24" x14ac:dyDescent="0.3">
      <c r="C469" s="65"/>
      <c r="D469" s="65"/>
      <c r="E469" s="66"/>
      <c r="F469" s="66"/>
      <c r="G469" s="65"/>
      <c r="H469" s="67"/>
      <c r="I469" s="67"/>
      <c r="J469" s="65"/>
      <c r="K469" s="65"/>
      <c r="L469" s="68"/>
      <c r="M469" s="65"/>
      <c r="N469" s="69"/>
      <c r="O469" s="68"/>
      <c r="P469" s="68"/>
      <c r="Q469" s="68"/>
      <c r="R469" s="97"/>
      <c r="S469" s="66"/>
      <c r="T469" s="66"/>
      <c r="U469" s="69"/>
      <c r="V469" s="69"/>
      <c r="W469" s="69"/>
      <c r="X469" s="69"/>
    </row>
    <row r="470" spans="3:24" x14ac:dyDescent="0.3">
      <c r="C470" s="65"/>
      <c r="D470" s="65"/>
      <c r="E470" s="66"/>
      <c r="F470" s="66"/>
      <c r="G470" s="65"/>
      <c r="H470" s="67"/>
      <c r="I470" s="67"/>
      <c r="J470" s="65"/>
      <c r="K470" s="65"/>
      <c r="L470" s="68"/>
      <c r="M470" s="65"/>
      <c r="N470" s="69"/>
      <c r="O470" s="68"/>
      <c r="P470" s="68"/>
      <c r="Q470" s="68"/>
      <c r="R470" s="97"/>
      <c r="S470" s="66"/>
      <c r="T470" s="66"/>
      <c r="U470" s="69"/>
      <c r="V470" s="69"/>
      <c r="W470" s="69"/>
      <c r="X470" s="69"/>
    </row>
    <row r="471" spans="3:24" x14ac:dyDescent="0.3">
      <c r="C471" s="65"/>
      <c r="D471" s="65"/>
      <c r="E471" s="66"/>
      <c r="F471" s="66"/>
      <c r="G471" s="65"/>
      <c r="H471" s="67"/>
      <c r="I471" s="67"/>
      <c r="J471" s="65"/>
      <c r="K471" s="65"/>
      <c r="L471" s="68"/>
      <c r="M471" s="65"/>
      <c r="N471" s="69"/>
      <c r="O471" s="68"/>
      <c r="P471" s="68"/>
      <c r="Q471" s="68"/>
      <c r="R471" s="97"/>
      <c r="S471" s="66"/>
      <c r="T471" s="66"/>
      <c r="U471" s="69"/>
      <c r="V471" s="69"/>
      <c r="W471" s="69"/>
      <c r="X471" s="69"/>
    </row>
    <row r="472" spans="3:24" x14ac:dyDescent="0.3">
      <c r="C472" s="65"/>
      <c r="D472" s="65"/>
      <c r="E472" s="66"/>
      <c r="F472" s="66"/>
      <c r="G472" s="65"/>
      <c r="H472" s="67"/>
      <c r="I472" s="67"/>
      <c r="J472" s="65"/>
      <c r="K472" s="65"/>
      <c r="L472" s="68"/>
      <c r="M472" s="65"/>
      <c r="N472" s="69"/>
      <c r="O472" s="68"/>
      <c r="P472" s="68"/>
      <c r="Q472" s="68"/>
      <c r="R472" s="97"/>
      <c r="S472" s="66"/>
      <c r="T472" s="66"/>
      <c r="U472" s="69"/>
      <c r="V472" s="69"/>
      <c r="W472" s="69"/>
      <c r="X472" s="69"/>
    </row>
    <row r="473" spans="3:24" x14ac:dyDescent="0.3">
      <c r="C473" s="65"/>
      <c r="D473" s="65"/>
      <c r="E473" s="66"/>
      <c r="F473" s="66"/>
      <c r="G473" s="65"/>
      <c r="H473" s="67"/>
      <c r="I473" s="67"/>
      <c r="J473" s="65"/>
      <c r="K473" s="65"/>
      <c r="L473" s="68"/>
      <c r="M473" s="65"/>
      <c r="N473" s="69"/>
      <c r="O473" s="68"/>
      <c r="P473" s="68"/>
      <c r="Q473" s="68"/>
      <c r="R473" s="97"/>
      <c r="S473" s="66"/>
      <c r="T473" s="66"/>
      <c r="U473" s="69"/>
      <c r="V473" s="69"/>
      <c r="W473" s="69"/>
      <c r="X473" s="69"/>
    </row>
    <row r="474" spans="3:24" x14ac:dyDescent="0.3">
      <c r="C474" s="65"/>
      <c r="D474" s="65"/>
      <c r="E474" s="66"/>
      <c r="F474" s="66"/>
      <c r="G474" s="65"/>
      <c r="H474" s="67"/>
      <c r="I474" s="67"/>
      <c r="J474" s="65"/>
      <c r="K474" s="65"/>
      <c r="L474" s="68"/>
      <c r="M474" s="65"/>
      <c r="N474" s="69"/>
      <c r="O474" s="68"/>
      <c r="P474" s="68"/>
      <c r="Q474" s="68"/>
      <c r="R474" s="97"/>
      <c r="S474" s="66"/>
      <c r="T474" s="66"/>
      <c r="U474" s="69"/>
      <c r="V474" s="69"/>
      <c r="W474" s="69"/>
      <c r="X474" s="69"/>
    </row>
    <row r="475" spans="3:24" x14ac:dyDescent="0.3">
      <c r="C475" s="65"/>
      <c r="D475" s="65"/>
      <c r="E475" s="66"/>
      <c r="F475" s="66"/>
      <c r="G475" s="65"/>
      <c r="H475" s="67"/>
      <c r="I475" s="67"/>
      <c r="J475" s="65"/>
      <c r="K475" s="65"/>
      <c r="L475" s="68"/>
      <c r="M475" s="65"/>
      <c r="N475" s="69"/>
      <c r="O475" s="68"/>
      <c r="P475" s="68"/>
      <c r="Q475" s="68"/>
      <c r="R475" s="97"/>
      <c r="S475" s="66"/>
      <c r="T475" s="66"/>
      <c r="U475" s="69"/>
      <c r="V475" s="69"/>
      <c r="W475" s="69"/>
      <c r="X475" s="69"/>
    </row>
    <row r="476" spans="3:24" x14ac:dyDescent="0.3">
      <c r="C476" s="65"/>
      <c r="D476" s="65"/>
      <c r="E476" s="66"/>
      <c r="F476" s="66"/>
      <c r="G476" s="65"/>
      <c r="H476" s="67"/>
      <c r="I476" s="67"/>
      <c r="J476" s="65"/>
      <c r="K476" s="65"/>
      <c r="L476" s="68"/>
      <c r="M476" s="65"/>
      <c r="N476" s="69"/>
      <c r="O476" s="68"/>
      <c r="P476" s="68"/>
      <c r="Q476" s="68"/>
      <c r="R476" s="97"/>
      <c r="S476" s="66"/>
      <c r="T476" s="66"/>
      <c r="U476" s="69"/>
      <c r="V476" s="69"/>
      <c r="W476" s="69"/>
      <c r="X476" s="69"/>
    </row>
    <row r="477" spans="3:24" x14ac:dyDescent="0.3">
      <c r="C477" s="65"/>
      <c r="D477" s="65"/>
      <c r="E477" s="66"/>
      <c r="F477" s="66"/>
      <c r="G477" s="65"/>
      <c r="H477" s="67"/>
      <c r="I477" s="67"/>
      <c r="J477" s="65"/>
      <c r="K477" s="65"/>
      <c r="L477" s="68"/>
      <c r="M477" s="65"/>
      <c r="N477" s="69"/>
      <c r="O477" s="68"/>
      <c r="P477" s="68"/>
      <c r="Q477" s="68"/>
      <c r="R477" s="97"/>
      <c r="S477" s="66"/>
      <c r="T477" s="66"/>
      <c r="U477" s="69"/>
      <c r="V477" s="69"/>
      <c r="W477" s="69"/>
      <c r="X477" s="69"/>
    </row>
    <row r="478" spans="3:24" x14ac:dyDescent="0.3">
      <c r="C478" s="65"/>
      <c r="D478" s="65"/>
      <c r="E478" s="66"/>
      <c r="F478" s="66"/>
      <c r="G478" s="65"/>
      <c r="H478" s="67"/>
      <c r="I478" s="67"/>
      <c r="J478" s="65"/>
      <c r="K478" s="65"/>
      <c r="L478" s="68"/>
      <c r="M478" s="65"/>
      <c r="N478" s="69"/>
      <c r="O478" s="68"/>
      <c r="P478" s="68"/>
      <c r="Q478" s="68"/>
      <c r="R478" s="97"/>
      <c r="S478" s="66"/>
      <c r="T478" s="66"/>
      <c r="U478" s="69"/>
      <c r="V478" s="69"/>
      <c r="W478" s="69"/>
      <c r="X478" s="69"/>
    </row>
    <row r="479" spans="3:24" x14ac:dyDescent="0.3">
      <c r="C479" s="65"/>
      <c r="D479" s="65"/>
      <c r="E479" s="66"/>
      <c r="F479" s="66"/>
      <c r="G479" s="65"/>
      <c r="H479" s="67"/>
      <c r="I479" s="67"/>
      <c r="J479" s="65"/>
      <c r="K479" s="65"/>
      <c r="L479" s="68"/>
      <c r="M479" s="65"/>
      <c r="N479" s="69"/>
      <c r="O479" s="68"/>
      <c r="P479" s="68"/>
      <c r="Q479" s="68"/>
      <c r="R479" s="97"/>
      <c r="S479" s="66"/>
      <c r="T479" s="66"/>
      <c r="U479" s="69"/>
      <c r="V479" s="69"/>
      <c r="W479" s="69"/>
      <c r="X479" s="69"/>
    </row>
    <row r="480" spans="3:24" x14ac:dyDescent="0.3">
      <c r="C480" s="65"/>
      <c r="D480" s="65"/>
      <c r="E480" s="66"/>
      <c r="F480" s="66"/>
      <c r="G480" s="65"/>
      <c r="H480" s="67"/>
      <c r="I480" s="67"/>
      <c r="J480" s="65"/>
      <c r="K480" s="65"/>
      <c r="L480" s="68"/>
      <c r="M480" s="65"/>
      <c r="N480" s="69"/>
      <c r="O480" s="68"/>
      <c r="P480" s="68"/>
      <c r="Q480" s="68"/>
      <c r="R480" s="97"/>
      <c r="S480" s="66"/>
      <c r="T480" s="66"/>
      <c r="U480" s="69"/>
      <c r="V480" s="69"/>
      <c r="W480" s="69"/>
      <c r="X480" s="69"/>
    </row>
    <row r="481" spans="3:24" x14ac:dyDescent="0.3">
      <c r="C481" s="65"/>
      <c r="D481" s="65"/>
      <c r="E481" s="66"/>
      <c r="F481" s="66"/>
      <c r="G481" s="65"/>
      <c r="H481" s="67"/>
      <c r="I481" s="67"/>
      <c r="J481" s="65"/>
      <c r="K481" s="65"/>
      <c r="L481" s="68"/>
      <c r="M481" s="65"/>
      <c r="N481" s="69"/>
      <c r="O481" s="68"/>
      <c r="P481" s="68"/>
      <c r="Q481" s="68"/>
      <c r="R481" s="97"/>
      <c r="S481" s="66"/>
      <c r="T481" s="66"/>
      <c r="U481" s="69"/>
      <c r="V481" s="69"/>
      <c r="W481" s="69"/>
      <c r="X481" s="69"/>
    </row>
    <row r="482" spans="3:24" x14ac:dyDescent="0.3">
      <c r="C482" s="65"/>
      <c r="D482" s="65"/>
      <c r="E482" s="66"/>
      <c r="F482" s="66"/>
      <c r="G482" s="65"/>
      <c r="H482" s="67"/>
      <c r="I482" s="67"/>
      <c r="J482" s="65"/>
      <c r="K482" s="65"/>
      <c r="L482" s="68"/>
      <c r="M482" s="65"/>
      <c r="N482" s="69"/>
      <c r="O482" s="68"/>
      <c r="P482" s="68"/>
      <c r="Q482" s="68"/>
      <c r="R482" s="97"/>
      <c r="S482" s="66"/>
      <c r="T482" s="66"/>
      <c r="U482" s="69"/>
      <c r="V482" s="69"/>
      <c r="W482" s="69"/>
      <c r="X482" s="69"/>
    </row>
    <row r="483" spans="3:24" x14ac:dyDescent="0.3">
      <c r="C483" s="65"/>
      <c r="D483" s="65"/>
      <c r="E483" s="66"/>
      <c r="F483" s="66"/>
      <c r="G483" s="65"/>
      <c r="H483" s="67"/>
      <c r="I483" s="67"/>
      <c r="J483" s="65"/>
      <c r="K483" s="65"/>
      <c r="L483" s="68"/>
      <c r="M483" s="65"/>
      <c r="N483" s="69"/>
      <c r="O483" s="68"/>
      <c r="P483" s="68"/>
      <c r="Q483" s="68"/>
      <c r="R483" s="97"/>
      <c r="S483" s="66"/>
      <c r="T483" s="66"/>
      <c r="U483" s="69"/>
      <c r="V483" s="69"/>
      <c r="W483" s="69"/>
      <c r="X483" s="69"/>
    </row>
    <row r="484" spans="3:24" x14ac:dyDescent="0.3">
      <c r="C484" s="65"/>
      <c r="D484" s="65"/>
      <c r="E484" s="66"/>
      <c r="F484" s="66"/>
      <c r="G484" s="65"/>
      <c r="H484" s="67"/>
      <c r="I484" s="67"/>
      <c r="J484" s="65"/>
      <c r="K484" s="65"/>
      <c r="L484" s="68"/>
      <c r="M484" s="65"/>
      <c r="N484" s="69"/>
      <c r="O484" s="68"/>
      <c r="P484" s="68"/>
      <c r="Q484" s="68"/>
      <c r="R484" s="97"/>
      <c r="S484" s="66"/>
      <c r="T484" s="66"/>
      <c r="U484" s="69"/>
      <c r="V484" s="69"/>
      <c r="W484" s="69"/>
      <c r="X484" s="69"/>
    </row>
    <row r="485" spans="3:24" x14ac:dyDescent="0.3">
      <c r="C485" s="65"/>
      <c r="D485" s="65"/>
      <c r="E485" s="66"/>
      <c r="F485" s="66"/>
      <c r="G485" s="65"/>
      <c r="H485" s="67"/>
      <c r="I485" s="67"/>
      <c r="J485" s="65"/>
      <c r="K485" s="65"/>
      <c r="L485" s="68"/>
      <c r="M485" s="65"/>
      <c r="N485" s="69"/>
      <c r="O485" s="68"/>
      <c r="P485" s="68"/>
      <c r="Q485" s="68"/>
      <c r="R485" s="97"/>
      <c r="S485" s="66"/>
      <c r="T485" s="66"/>
      <c r="U485" s="69"/>
      <c r="V485" s="69"/>
      <c r="W485" s="69"/>
      <c r="X485" s="69"/>
    </row>
    <row r="486" spans="3:24" x14ac:dyDescent="0.3">
      <c r="C486" s="65"/>
      <c r="D486" s="65"/>
      <c r="E486" s="66"/>
      <c r="F486" s="66"/>
      <c r="G486" s="65"/>
      <c r="H486" s="67"/>
      <c r="I486" s="67"/>
      <c r="J486" s="65"/>
      <c r="K486" s="65"/>
      <c r="L486" s="68"/>
      <c r="M486" s="65"/>
      <c r="N486" s="69"/>
      <c r="O486" s="68"/>
      <c r="P486" s="68"/>
      <c r="Q486" s="68"/>
      <c r="R486" s="97"/>
      <c r="S486" s="66"/>
      <c r="T486" s="66"/>
      <c r="U486" s="69"/>
      <c r="V486" s="69"/>
      <c r="W486" s="69"/>
      <c r="X486" s="69"/>
    </row>
    <row r="487" spans="3:24" x14ac:dyDescent="0.3">
      <c r="C487" s="65"/>
      <c r="D487" s="65"/>
      <c r="E487" s="66"/>
      <c r="F487" s="66"/>
      <c r="G487" s="65"/>
      <c r="H487" s="67"/>
      <c r="I487" s="67"/>
      <c r="J487" s="65"/>
      <c r="K487" s="65"/>
      <c r="L487" s="68"/>
      <c r="M487" s="65"/>
      <c r="N487" s="69"/>
      <c r="O487" s="68"/>
      <c r="P487" s="68"/>
      <c r="Q487" s="68"/>
      <c r="R487" s="97"/>
      <c r="S487" s="66"/>
      <c r="T487" s="66"/>
      <c r="U487" s="69"/>
      <c r="V487" s="69"/>
      <c r="W487" s="69"/>
      <c r="X487" s="69"/>
    </row>
    <row r="488" spans="3:24" x14ac:dyDescent="0.3">
      <c r="C488" s="65"/>
      <c r="D488" s="65"/>
      <c r="E488" s="66"/>
      <c r="F488" s="66"/>
      <c r="G488" s="65"/>
      <c r="H488" s="67"/>
      <c r="I488" s="67"/>
      <c r="J488" s="65"/>
      <c r="K488" s="65"/>
      <c r="L488" s="68"/>
      <c r="M488" s="65"/>
      <c r="N488" s="69"/>
      <c r="O488" s="68"/>
      <c r="P488" s="68"/>
      <c r="Q488" s="68"/>
      <c r="R488" s="97"/>
      <c r="S488" s="66"/>
      <c r="T488" s="66"/>
      <c r="U488" s="69"/>
      <c r="V488" s="69"/>
      <c r="W488" s="69"/>
      <c r="X488" s="69"/>
    </row>
    <row r="489" spans="3:24" x14ac:dyDescent="0.3">
      <c r="C489" s="65"/>
      <c r="D489" s="65"/>
      <c r="E489" s="66"/>
      <c r="F489" s="66"/>
      <c r="G489" s="65"/>
      <c r="H489" s="67"/>
      <c r="I489" s="67"/>
      <c r="J489" s="65"/>
      <c r="K489" s="65"/>
      <c r="L489" s="68"/>
      <c r="M489" s="65"/>
      <c r="N489" s="69"/>
      <c r="O489" s="68"/>
      <c r="P489" s="68"/>
      <c r="Q489" s="68"/>
      <c r="R489" s="97"/>
      <c r="S489" s="66"/>
      <c r="T489" s="66"/>
      <c r="U489" s="69"/>
      <c r="V489" s="69"/>
      <c r="W489" s="69"/>
      <c r="X489" s="69"/>
    </row>
    <row r="490" spans="3:24" x14ac:dyDescent="0.3">
      <c r="C490" s="65"/>
      <c r="D490" s="65"/>
      <c r="E490" s="66"/>
      <c r="F490" s="66"/>
      <c r="G490" s="65"/>
      <c r="H490" s="67"/>
      <c r="I490" s="67"/>
      <c r="J490" s="65"/>
      <c r="K490" s="65"/>
      <c r="L490" s="68"/>
      <c r="M490" s="65"/>
      <c r="N490" s="69"/>
      <c r="O490" s="68"/>
      <c r="P490" s="68"/>
      <c r="Q490" s="68"/>
      <c r="R490" s="97"/>
      <c r="S490" s="66"/>
      <c r="T490" s="66"/>
      <c r="U490" s="69"/>
      <c r="V490" s="69"/>
      <c r="W490" s="69"/>
      <c r="X490" s="69"/>
    </row>
    <row r="491" spans="3:24" x14ac:dyDescent="0.3">
      <c r="C491" s="65"/>
      <c r="D491" s="65"/>
      <c r="E491" s="66"/>
      <c r="F491" s="66"/>
      <c r="G491" s="65"/>
      <c r="H491" s="67"/>
      <c r="I491" s="67"/>
      <c r="J491" s="65"/>
      <c r="K491" s="65"/>
      <c r="L491" s="68"/>
      <c r="M491" s="65"/>
      <c r="N491" s="69"/>
      <c r="O491" s="68"/>
      <c r="P491" s="68"/>
      <c r="Q491" s="68"/>
      <c r="R491" s="97"/>
      <c r="S491" s="66"/>
      <c r="T491" s="66"/>
      <c r="U491" s="69"/>
      <c r="V491" s="69"/>
      <c r="W491" s="69"/>
      <c r="X491" s="69"/>
    </row>
    <row r="492" spans="3:24" x14ac:dyDescent="0.3">
      <c r="C492" s="65"/>
      <c r="D492" s="65"/>
      <c r="E492" s="66"/>
      <c r="F492" s="66"/>
      <c r="G492" s="65"/>
      <c r="H492" s="67"/>
      <c r="I492" s="67"/>
      <c r="J492" s="65"/>
      <c r="K492" s="65"/>
      <c r="L492" s="68"/>
      <c r="M492" s="65"/>
      <c r="N492" s="69"/>
      <c r="O492" s="68"/>
      <c r="P492" s="68"/>
      <c r="Q492" s="68"/>
      <c r="R492" s="97"/>
      <c r="S492" s="66"/>
      <c r="T492" s="66"/>
      <c r="U492" s="69"/>
      <c r="V492" s="69"/>
      <c r="W492" s="69"/>
      <c r="X492" s="69"/>
    </row>
    <row r="493" spans="3:24" x14ac:dyDescent="0.3">
      <c r="C493" s="65"/>
      <c r="D493" s="65"/>
      <c r="E493" s="66"/>
      <c r="F493" s="66"/>
      <c r="G493" s="65"/>
      <c r="H493" s="67"/>
      <c r="I493" s="67"/>
      <c r="J493" s="65"/>
      <c r="K493" s="65"/>
      <c r="L493" s="68"/>
      <c r="M493" s="65"/>
      <c r="N493" s="69"/>
      <c r="O493" s="68"/>
      <c r="P493" s="68"/>
      <c r="Q493" s="68"/>
      <c r="R493" s="97"/>
      <c r="S493" s="66"/>
      <c r="T493" s="66"/>
      <c r="U493" s="69"/>
      <c r="V493" s="69"/>
      <c r="W493" s="69"/>
      <c r="X493" s="69"/>
    </row>
    <row r="494" spans="3:24" x14ac:dyDescent="0.3">
      <c r="C494" s="65"/>
      <c r="D494" s="65"/>
      <c r="E494" s="66"/>
      <c r="F494" s="66"/>
      <c r="G494" s="65"/>
      <c r="H494" s="67"/>
      <c r="I494" s="67"/>
      <c r="J494" s="65"/>
      <c r="K494" s="65"/>
      <c r="L494" s="68"/>
      <c r="M494" s="65"/>
      <c r="N494" s="69"/>
      <c r="O494" s="68"/>
      <c r="P494" s="68"/>
      <c r="Q494" s="68"/>
      <c r="R494" s="97"/>
      <c r="S494" s="66"/>
      <c r="T494" s="66"/>
      <c r="U494" s="69"/>
      <c r="V494" s="69"/>
      <c r="W494" s="69"/>
      <c r="X494" s="69"/>
    </row>
    <row r="495" spans="3:24" x14ac:dyDescent="0.3">
      <c r="C495" s="65"/>
      <c r="D495" s="65"/>
      <c r="E495" s="66"/>
      <c r="F495" s="66"/>
      <c r="G495" s="65"/>
      <c r="H495" s="67"/>
      <c r="I495" s="67"/>
      <c r="J495" s="65"/>
      <c r="K495" s="65"/>
      <c r="L495" s="68"/>
      <c r="M495" s="65"/>
      <c r="N495" s="69"/>
      <c r="O495" s="68"/>
      <c r="P495" s="68"/>
      <c r="Q495" s="68"/>
      <c r="R495" s="97"/>
      <c r="S495" s="66"/>
      <c r="T495" s="66"/>
      <c r="U495" s="69"/>
      <c r="V495" s="69"/>
      <c r="W495" s="69"/>
      <c r="X495" s="69"/>
    </row>
    <row r="496" spans="3:24" x14ac:dyDescent="0.3">
      <c r="C496" s="65"/>
      <c r="D496" s="65"/>
      <c r="E496" s="66"/>
      <c r="F496" s="66"/>
      <c r="G496" s="65"/>
      <c r="H496" s="67"/>
      <c r="I496" s="67"/>
      <c r="J496" s="65"/>
      <c r="K496" s="65"/>
      <c r="L496" s="68"/>
      <c r="M496" s="65"/>
      <c r="N496" s="69"/>
      <c r="O496" s="68"/>
      <c r="P496" s="68"/>
      <c r="Q496" s="68"/>
      <c r="R496" s="97"/>
      <c r="S496" s="66"/>
      <c r="T496" s="66"/>
      <c r="U496" s="69"/>
      <c r="V496" s="69"/>
      <c r="W496" s="69"/>
      <c r="X496" s="69"/>
    </row>
    <row r="497" spans="3:24" x14ac:dyDescent="0.3">
      <c r="C497" s="65"/>
      <c r="D497" s="65"/>
      <c r="E497" s="66"/>
      <c r="F497" s="66"/>
      <c r="G497" s="65"/>
      <c r="H497" s="67"/>
      <c r="I497" s="67"/>
      <c r="J497" s="65"/>
      <c r="K497" s="65"/>
      <c r="L497" s="68"/>
      <c r="M497" s="65"/>
      <c r="N497" s="69"/>
      <c r="O497" s="68"/>
      <c r="P497" s="68"/>
      <c r="Q497" s="68"/>
      <c r="R497" s="97"/>
      <c r="S497" s="66"/>
      <c r="T497" s="66"/>
      <c r="U497" s="69"/>
      <c r="V497" s="69"/>
      <c r="W497" s="69"/>
      <c r="X497" s="69"/>
    </row>
    <row r="498" spans="3:24" x14ac:dyDescent="0.3">
      <c r="C498" s="65"/>
      <c r="D498" s="65"/>
      <c r="E498" s="66"/>
      <c r="F498" s="66"/>
      <c r="G498" s="65"/>
      <c r="H498" s="67"/>
      <c r="I498" s="67"/>
      <c r="J498" s="65"/>
      <c r="K498" s="65"/>
      <c r="L498" s="68"/>
      <c r="M498" s="65"/>
      <c r="N498" s="69"/>
      <c r="O498" s="68"/>
      <c r="P498" s="68"/>
      <c r="Q498" s="68"/>
      <c r="R498" s="97"/>
      <c r="S498" s="66"/>
      <c r="T498" s="66"/>
      <c r="U498" s="69"/>
      <c r="V498" s="69"/>
      <c r="W498" s="69"/>
      <c r="X498" s="69"/>
    </row>
    <row r="499" spans="3:24" x14ac:dyDescent="0.3">
      <c r="C499" s="65"/>
      <c r="D499" s="65"/>
      <c r="E499" s="66"/>
      <c r="F499" s="66"/>
      <c r="G499" s="65"/>
      <c r="H499" s="67"/>
      <c r="I499" s="67"/>
      <c r="J499" s="65"/>
      <c r="K499" s="65"/>
      <c r="L499" s="68"/>
      <c r="M499" s="65"/>
      <c r="N499" s="69"/>
      <c r="O499" s="68"/>
      <c r="P499" s="68"/>
      <c r="Q499" s="68"/>
      <c r="R499" s="97"/>
      <c r="S499" s="66"/>
      <c r="T499" s="66"/>
      <c r="U499" s="69"/>
      <c r="V499" s="69"/>
      <c r="W499" s="69"/>
      <c r="X499" s="69"/>
    </row>
    <row r="500" spans="3:24" x14ac:dyDescent="0.3">
      <c r="C500" s="65"/>
      <c r="D500" s="65"/>
      <c r="E500" s="66"/>
      <c r="F500" s="66"/>
      <c r="G500" s="65"/>
      <c r="H500" s="67"/>
      <c r="I500" s="67"/>
      <c r="J500" s="65"/>
      <c r="K500" s="65"/>
      <c r="L500" s="68"/>
      <c r="M500" s="65"/>
      <c r="N500" s="69"/>
      <c r="O500" s="68"/>
      <c r="P500" s="68"/>
      <c r="Q500" s="68"/>
      <c r="R500" s="97"/>
      <c r="S500" s="66"/>
      <c r="T500" s="66"/>
      <c r="U500" s="69"/>
      <c r="V500" s="69"/>
      <c r="W500" s="69"/>
      <c r="X500" s="69"/>
    </row>
    <row r="501" spans="3:24" x14ac:dyDescent="0.3">
      <c r="C501" s="65"/>
      <c r="D501" s="65"/>
      <c r="E501" s="66"/>
      <c r="F501" s="66"/>
      <c r="G501" s="65"/>
      <c r="H501" s="67"/>
      <c r="I501" s="67"/>
      <c r="J501" s="65"/>
      <c r="K501" s="65"/>
      <c r="L501" s="68"/>
      <c r="M501" s="65"/>
      <c r="N501" s="69"/>
      <c r="O501" s="68"/>
      <c r="P501" s="68"/>
      <c r="Q501" s="68"/>
      <c r="R501" s="97"/>
      <c r="S501" s="66"/>
      <c r="T501" s="66"/>
      <c r="U501" s="69"/>
      <c r="V501" s="69"/>
      <c r="W501" s="69"/>
      <c r="X501" s="69"/>
    </row>
    <row r="502" spans="3:24" x14ac:dyDescent="0.3">
      <c r="C502" s="65"/>
      <c r="D502" s="65"/>
      <c r="E502" s="66"/>
      <c r="F502" s="66"/>
      <c r="G502" s="65"/>
      <c r="H502" s="67"/>
      <c r="I502" s="67"/>
      <c r="J502" s="65"/>
      <c r="K502" s="65"/>
      <c r="L502" s="68"/>
      <c r="M502" s="65"/>
      <c r="N502" s="69"/>
      <c r="O502" s="68"/>
      <c r="P502" s="68"/>
      <c r="Q502" s="68"/>
      <c r="R502" s="97"/>
      <c r="S502" s="66"/>
      <c r="T502" s="66"/>
      <c r="U502" s="69"/>
      <c r="V502" s="69"/>
      <c r="W502" s="69"/>
      <c r="X502" s="69"/>
    </row>
    <row r="503" spans="3:24" x14ac:dyDescent="0.3">
      <c r="C503" s="65"/>
      <c r="D503" s="65"/>
      <c r="E503" s="66"/>
      <c r="F503" s="66"/>
      <c r="G503" s="65"/>
      <c r="H503" s="67"/>
      <c r="I503" s="67"/>
      <c r="J503" s="65"/>
      <c r="K503" s="65"/>
      <c r="L503" s="68"/>
      <c r="M503" s="65"/>
      <c r="N503" s="69"/>
      <c r="O503" s="68"/>
      <c r="P503" s="68"/>
      <c r="Q503" s="68"/>
      <c r="R503" s="97"/>
      <c r="S503" s="66"/>
      <c r="T503" s="66"/>
      <c r="U503" s="69"/>
      <c r="V503" s="69"/>
      <c r="W503" s="69"/>
      <c r="X503" s="69"/>
    </row>
    <row r="504" spans="3:24" x14ac:dyDescent="0.3">
      <c r="C504" s="65"/>
      <c r="D504" s="65"/>
      <c r="E504" s="66"/>
      <c r="F504" s="66"/>
      <c r="G504" s="65"/>
      <c r="H504" s="67"/>
      <c r="I504" s="67"/>
      <c r="J504" s="65"/>
      <c r="K504" s="65"/>
      <c r="L504" s="68"/>
      <c r="M504" s="65"/>
      <c r="N504" s="69"/>
      <c r="O504" s="68"/>
      <c r="P504" s="68"/>
      <c r="Q504" s="68"/>
      <c r="R504" s="97"/>
      <c r="S504" s="66"/>
      <c r="T504" s="66"/>
      <c r="U504" s="69"/>
      <c r="V504" s="69"/>
      <c r="W504" s="69"/>
      <c r="X504" s="69"/>
    </row>
    <row r="505" spans="3:24" x14ac:dyDescent="0.3">
      <c r="C505" s="65"/>
      <c r="D505" s="65"/>
      <c r="E505" s="66"/>
      <c r="F505" s="66"/>
      <c r="G505" s="65"/>
      <c r="H505" s="67"/>
      <c r="I505" s="67"/>
      <c r="J505" s="65"/>
      <c r="K505" s="65"/>
      <c r="L505" s="68"/>
      <c r="M505" s="65"/>
      <c r="N505" s="69"/>
      <c r="O505" s="68"/>
      <c r="P505" s="68"/>
      <c r="Q505" s="68"/>
      <c r="R505" s="97"/>
      <c r="S505" s="66"/>
      <c r="T505" s="66"/>
      <c r="U505" s="69"/>
      <c r="V505" s="69"/>
      <c r="W505" s="69"/>
      <c r="X505" s="69"/>
    </row>
    <row r="506" spans="3:24" x14ac:dyDescent="0.3">
      <c r="C506" s="65"/>
      <c r="D506" s="65"/>
      <c r="E506" s="66"/>
      <c r="F506" s="66"/>
      <c r="G506" s="65"/>
      <c r="H506" s="67"/>
      <c r="I506" s="67"/>
      <c r="J506" s="65"/>
      <c r="K506" s="65"/>
      <c r="L506" s="68"/>
      <c r="M506" s="65"/>
      <c r="N506" s="69"/>
      <c r="O506" s="68"/>
      <c r="P506" s="68"/>
      <c r="Q506" s="68"/>
      <c r="R506" s="97"/>
      <c r="S506" s="66"/>
      <c r="T506" s="66"/>
      <c r="U506" s="69"/>
      <c r="V506" s="69"/>
      <c r="W506" s="69"/>
      <c r="X506" s="69"/>
    </row>
    <row r="507" spans="3:24" x14ac:dyDescent="0.3">
      <c r="C507" s="65"/>
      <c r="D507" s="65"/>
      <c r="E507" s="66"/>
      <c r="F507" s="66"/>
      <c r="G507" s="65"/>
      <c r="H507" s="67"/>
      <c r="I507" s="67"/>
      <c r="J507" s="65"/>
      <c r="K507" s="65"/>
      <c r="L507" s="68"/>
      <c r="M507" s="65"/>
      <c r="N507" s="69"/>
      <c r="O507" s="68"/>
      <c r="P507" s="68"/>
      <c r="Q507" s="68"/>
      <c r="R507" s="97"/>
      <c r="S507" s="66"/>
      <c r="T507" s="66"/>
      <c r="U507" s="69"/>
      <c r="V507" s="69"/>
      <c r="W507" s="69"/>
      <c r="X507" s="69"/>
    </row>
    <row r="508" spans="3:24" x14ac:dyDescent="0.3">
      <c r="C508" s="65"/>
      <c r="D508" s="65"/>
      <c r="E508" s="66"/>
      <c r="F508" s="66"/>
      <c r="G508" s="65"/>
      <c r="H508" s="67"/>
      <c r="I508" s="67"/>
      <c r="J508" s="65"/>
      <c r="K508" s="65"/>
      <c r="L508" s="68"/>
      <c r="M508" s="65"/>
      <c r="N508" s="69"/>
      <c r="O508" s="68"/>
      <c r="P508" s="68"/>
      <c r="Q508" s="68"/>
      <c r="R508" s="97"/>
      <c r="S508" s="66"/>
      <c r="T508" s="66"/>
      <c r="U508" s="69"/>
      <c r="V508" s="69"/>
      <c r="W508" s="69"/>
      <c r="X508" s="69"/>
    </row>
    <row r="509" spans="3:24" x14ac:dyDescent="0.3">
      <c r="C509" s="65"/>
      <c r="D509" s="65"/>
      <c r="E509" s="66"/>
      <c r="F509" s="66"/>
      <c r="G509" s="65"/>
      <c r="H509" s="67"/>
      <c r="I509" s="67"/>
      <c r="J509" s="65"/>
      <c r="K509" s="65"/>
      <c r="L509" s="68"/>
      <c r="M509" s="65"/>
      <c r="N509" s="69"/>
      <c r="O509" s="68"/>
      <c r="P509" s="68"/>
      <c r="Q509" s="68"/>
      <c r="R509" s="97"/>
      <c r="S509" s="66"/>
      <c r="T509" s="66"/>
      <c r="U509" s="69"/>
      <c r="V509" s="69"/>
      <c r="W509" s="69"/>
      <c r="X509" s="69"/>
    </row>
    <row r="510" spans="3:24" x14ac:dyDescent="0.3">
      <c r="C510" s="65"/>
      <c r="D510" s="65"/>
      <c r="E510" s="66"/>
      <c r="F510" s="66"/>
      <c r="G510" s="65"/>
      <c r="H510" s="67"/>
      <c r="I510" s="67"/>
      <c r="J510" s="65"/>
      <c r="K510" s="65"/>
      <c r="L510" s="68"/>
      <c r="M510" s="65"/>
      <c r="N510" s="69"/>
      <c r="O510" s="68"/>
      <c r="P510" s="68"/>
      <c r="Q510" s="68"/>
      <c r="R510" s="97"/>
      <c r="S510" s="66"/>
      <c r="T510" s="66"/>
      <c r="U510" s="69"/>
      <c r="V510" s="69"/>
      <c r="W510" s="69"/>
      <c r="X510" s="69"/>
    </row>
    <row r="511" spans="3:24" x14ac:dyDescent="0.3">
      <c r="C511" s="65"/>
      <c r="D511" s="65"/>
      <c r="E511" s="66"/>
      <c r="F511" s="66"/>
      <c r="G511" s="65"/>
      <c r="H511" s="67"/>
      <c r="I511" s="67"/>
      <c r="J511" s="65"/>
      <c r="K511" s="65"/>
      <c r="L511" s="68"/>
      <c r="M511" s="65"/>
      <c r="N511" s="69"/>
      <c r="O511" s="68"/>
      <c r="P511" s="68"/>
      <c r="Q511" s="68"/>
      <c r="R511" s="97"/>
      <c r="S511" s="66"/>
      <c r="T511" s="66"/>
      <c r="U511" s="69"/>
      <c r="V511" s="69"/>
      <c r="W511" s="69"/>
      <c r="X511" s="69"/>
    </row>
    <row r="512" spans="3:24" x14ac:dyDescent="0.3">
      <c r="C512" s="65"/>
      <c r="D512" s="65"/>
      <c r="E512" s="66"/>
      <c r="F512" s="66"/>
      <c r="G512" s="65"/>
      <c r="H512" s="67"/>
      <c r="I512" s="67"/>
      <c r="J512" s="65"/>
      <c r="K512" s="65"/>
      <c r="L512" s="68"/>
      <c r="M512" s="65"/>
      <c r="N512" s="69"/>
      <c r="O512" s="68"/>
      <c r="P512" s="68"/>
      <c r="Q512" s="68"/>
      <c r="R512" s="97"/>
      <c r="S512" s="66"/>
      <c r="T512" s="66"/>
      <c r="U512" s="69"/>
      <c r="V512" s="69"/>
      <c r="W512" s="69"/>
      <c r="X512" s="69"/>
    </row>
    <row r="513" spans="3:24" x14ac:dyDescent="0.3">
      <c r="C513" s="65"/>
      <c r="D513" s="65"/>
      <c r="E513" s="66"/>
      <c r="F513" s="66"/>
      <c r="G513" s="65"/>
      <c r="H513" s="67"/>
      <c r="I513" s="67"/>
      <c r="J513" s="65"/>
      <c r="K513" s="65"/>
      <c r="L513" s="68"/>
      <c r="M513" s="65"/>
      <c r="N513" s="69"/>
      <c r="O513" s="68"/>
      <c r="P513" s="68"/>
      <c r="Q513" s="68"/>
      <c r="R513" s="97"/>
      <c r="S513" s="66"/>
      <c r="T513" s="66"/>
      <c r="U513" s="69"/>
      <c r="V513" s="69"/>
      <c r="W513" s="69"/>
      <c r="X513" s="69"/>
    </row>
    <row r="514" spans="3:24" x14ac:dyDescent="0.3">
      <c r="C514" s="65"/>
      <c r="D514" s="65"/>
      <c r="E514" s="66"/>
      <c r="F514" s="66"/>
      <c r="G514" s="65"/>
      <c r="H514" s="67"/>
      <c r="I514" s="67"/>
      <c r="J514" s="65"/>
      <c r="K514" s="65"/>
      <c r="L514" s="68"/>
      <c r="M514" s="65"/>
      <c r="N514" s="69"/>
      <c r="O514" s="68"/>
      <c r="P514" s="68"/>
      <c r="Q514" s="68"/>
      <c r="R514" s="97"/>
      <c r="S514" s="66"/>
      <c r="T514" s="66"/>
      <c r="U514" s="69"/>
      <c r="V514" s="69"/>
      <c r="W514" s="69"/>
      <c r="X514" s="69"/>
    </row>
    <row r="515" spans="3:24" x14ac:dyDescent="0.3">
      <c r="C515" s="65"/>
      <c r="D515" s="65"/>
      <c r="E515" s="66"/>
      <c r="F515" s="66"/>
      <c r="G515" s="65"/>
      <c r="H515" s="67"/>
      <c r="I515" s="67"/>
      <c r="J515" s="65"/>
      <c r="K515" s="65"/>
      <c r="L515" s="68"/>
      <c r="M515" s="65"/>
      <c r="N515" s="69"/>
      <c r="O515" s="68"/>
      <c r="P515" s="68"/>
      <c r="Q515" s="68"/>
      <c r="R515" s="97"/>
      <c r="S515" s="66"/>
      <c r="T515" s="66"/>
      <c r="U515" s="69"/>
      <c r="V515" s="69"/>
      <c r="W515" s="69"/>
      <c r="X515" s="69"/>
    </row>
    <row r="516" spans="3:24" x14ac:dyDescent="0.3">
      <c r="C516" s="65"/>
      <c r="D516" s="65"/>
      <c r="E516" s="66"/>
      <c r="F516" s="66"/>
      <c r="G516" s="65"/>
      <c r="H516" s="67"/>
      <c r="I516" s="67"/>
      <c r="J516" s="65"/>
      <c r="K516" s="65"/>
      <c r="L516" s="68"/>
      <c r="M516" s="65"/>
      <c r="N516" s="69"/>
      <c r="O516" s="68"/>
      <c r="P516" s="68"/>
      <c r="Q516" s="68"/>
      <c r="R516" s="97"/>
      <c r="S516" s="66"/>
      <c r="T516" s="66"/>
      <c r="U516" s="69"/>
      <c r="V516" s="69"/>
      <c r="W516" s="69"/>
      <c r="X516" s="69"/>
    </row>
    <row r="517" spans="3:24" x14ac:dyDescent="0.3">
      <c r="C517" s="65"/>
      <c r="D517" s="65"/>
      <c r="E517" s="66"/>
      <c r="F517" s="66"/>
      <c r="G517" s="65"/>
      <c r="H517" s="67"/>
      <c r="I517" s="67"/>
      <c r="J517" s="65"/>
      <c r="K517" s="65"/>
      <c r="L517" s="68"/>
      <c r="M517" s="65"/>
      <c r="N517" s="69"/>
      <c r="O517" s="68"/>
      <c r="P517" s="68"/>
      <c r="Q517" s="68"/>
      <c r="R517" s="97"/>
      <c r="S517" s="66"/>
      <c r="T517" s="66"/>
      <c r="U517" s="69"/>
      <c r="V517" s="69"/>
      <c r="W517" s="69"/>
      <c r="X517" s="69"/>
    </row>
    <row r="518" spans="3:24" x14ac:dyDescent="0.3">
      <c r="C518" s="65"/>
      <c r="D518" s="65"/>
      <c r="E518" s="66"/>
      <c r="F518" s="66"/>
      <c r="G518" s="65"/>
      <c r="H518" s="67"/>
      <c r="I518" s="67"/>
      <c r="J518" s="65"/>
      <c r="K518" s="65"/>
      <c r="L518" s="68"/>
      <c r="M518" s="65"/>
      <c r="N518" s="69"/>
      <c r="O518" s="68"/>
      <c r="P518" s="68"/>
      <c r="Q518" s="68"/>
      <c r="R518" s="97"/>
      <c r="S518" s="66"/>
      <c r="T518" s="66"/>
      <c r="U518" s="69"/>
      <c r="V518" s="69"/>
      <c r="W518" s="69"/>
      <c r="X518" s="69"/>
    </row>
    <row r="519" spans="3:24" x14ac:dyDescent="0.3">
      <c r="C519" s="65"/>
      <c r="D519" s="65"/>
      <c r="E519" s="66"/>
      <c r="F519" s="66"/>
      <c r="G519" s="65"/>
      <c r="H519" s="67"/>
      <c r="I519" s="67"/>
      <c r="J519" s="65"/>
      <c r="K519" s="65"/>
      <c r="L519" s="68"/>
      <c r="M519" s="65"/>
      <c r="N519" s="69"/>
      <c r="O519" s="68"/>
      <c r="P519" s="68"/>
      <c r="Q519" s="68"/>
      <c r="R519" s="97"/>
      <c r="S519" s="66"/>
      <c r="T519" s="66"/>
      <c r="U519" s="69"/>
      <c r="V519" s="69"/>
      <c r="W519" s="69"/>
      <c r="X519" s="69"/>
    </row>
    <row r="520" spans="3:24" x14ac:dyDescent="0.3">
      <c r="C520" s="65"/>
      <c r="D520" s="65"/>
      <c r="E520" s="66"/>
      <c r="F520" s="66"/>
      <c r="G520" s="65"/>
      <c r="H520" s="67"/>
      <c r="I520" s="67"/>
      <c r="J520" s="65"/>
      <c r="K520" s="65"/>
      <c r="L520" s="68"/>
      <c r="M520" s="65"/>
      <c r="N520" s="69"/>
      <c r="O520" s="68"/>
      <c r="P520" s="68"/>
      <c r="Q520" s="68"/>
      <c r="R520" s="97"/>
      <c r="S520" s="66"/>
      <c r="T520" s="66"/>
      <c r="U520" s="69"/>
      <c r="V520" s="69"/>
      <c r="W520" s="69"/>
      <c r="X520" s="69"/>
    </row>
    <row r="521" spans="3:24" x14ac:dyDescent="0.3">
      <c r="C521" s="65"/>
      <c r="D521" s="65"/>
      <c r="E521" s="66"/>
      <c r="F521" s="66"/>
      <c r="G521" s="65"/>
      <c r="H521" s="67"/>
      <c r="I521" s="67"/>
      <c r="J521" s="65"/>
      <c r="K521" s="65"/>
      <c r="L521" s="68"/>
      <c r="M521" s="65"/>
      <c r="N521" s="69"/>
      <c r="O521" s="68"/>
      <c r="P521" s="68"/>
      <c r="Q521" s="68"/>
      <c r="R521" s="97"/>
      <c r="S521" s="66"/>
      <c r="T521" s="66"/>
      <c r="U521" s="69"/>
      <c r="V521" s="69"/>
      <c r="W521" s="69"/>
      <c r="X521" s="69"/>
    </row>
    <row r="522" spans="3:24" x14ac:dyDescent="0.3">
      <c r="C522" s="65"/>
      <c r="D522" s="65"/>
      <c r="E522" s="66"/>
      <c r="F522" s="66"/>
      <c r="G522" s="65"/>
      <c r="H522" s="67"/>
      <c r="I522" s="67"/>
      <c r="J522" s="65"/>
      <c r="K522" s="65"/>
      <c r="L522" s="68"/>
      <c r="M522" s="65"/>
      <c r="N522" s="69"/>
      <c r="O522" s="68"/>
      <c r="P522" s="68"/>
      <c r="Q522" s="68"/>
      <c r="R522" s="97"/>
      <c r="S522" s="66"/>
      <c r="T522" s="66"/>
      <c r="U522" s="69"/>
      <c r="V522" s="69"/>
      <c r="W522" s="69"/>
      <c r="X522" s="69"/>
    </row>
    <row r="523" spans="3:24" x14ac:dyDescent="0.3">
      <c r="C523" s="65"/>
      <c r="D523" s="65"/>
      <c r="E523" s="66"/>
      <c r="F523" s="66"/>
      <c r="G523" s="65"/>
      <c r="H523" s="67"/>
      <c r="I523" s="67"/>
      <c r="J523" s="65"/>
      <c r="K523" s="65"/>
      <c r="L523" s="68"/>
      <c r="M523" s="65"/>
      <c r="N523" s="69"/>
      <c r="O523" s="68"/>
      <c r="P523" s="68"/>
      <c r="Q523" s="68"/>
      <c r="R523" s="97"/>
      <c r="S523" s="66"/>
      <c r="T523" s="66"/>
      <c r="U523" s="69"/>
      <c r="V523" s="69"/>
      <c r="W523" s="69"/>
      <c r="X523" s="69"/>
    </row>
    <row r="524" spans="3:24" x14ac:dyDescent="0.3">
      <c r="C524" s="65"/>
      <c r="D524" s="65"/>
      <c r="E524" s="66"/>
      <c r="F524" s="66"/>
      <c r="G524" s="65"/>
      <c r="H524" s="67"/>
      <c r="I524" s="67"/>
      <c r="J524" s="65"/>
      <c r="K524" s="65"/>
      <c r="L524" s="68"/>
      <c r="M524" s="65"/>
      <c r="N524" s="69"/>
      <c r="O524" s="68"/>
      <c r="P524" s="68"/>
      <c r="Q524" s="68"/>
      <c r="R524" s="97"/>
      <c r="S524" s="66"/>
      <c r="T524" s="66"/>
      <c r="U524" s="69"/>
      <c r="V524" s="69"/>
      <c r="W524" s="69"/>
      <c r="X524" s="69"/>
    </row>
    <row r="525" spans="3:24" x14ac:dyDescent="0.3">
      <c r="C525" s="65"/>
      <c r="D525" s="65"/>
      <c r="E525" s="66"/>
      <c r="F525" s="66"/>
      <c r="G525" s="65"/>
      <c r="H525" s="67"/>
      <c r="I525" s="67"/>
      <c r="J525" s="65"/>
      <c r="K525" s="65"/>
      <c r="L525" s="68"/>
      <c r="M525" s="65"/>
      <c r="N525" s="69"/>
      <c r="O525" s="68"/>
      <c r="P525" s="68"/>
      <c r="Q525" s="68"/>
      <c r="R525" s="97"/>
      <c r="S525" s="66"/>
      <c r="T525" s="66"/>
      <c r="U525" s="69"/>
      <c r="V525" s="69"/>
      <c r="W525" s="69"/>
      <c r="X525" s="69"/>
    </row>
    <row r="526" spans="3:24" x14ac:dyDescent="0.3">
      <c r="C526" s="65"/>
      <c r="D526" s="65"/>
      <c r="E526" s="66"/>
      <c r="F526" s="66"/>
      <c r="G526" s="65"/>
      <c r="H526" s="67"/>
      <c r="I526" s="67"/>
      <c r="J526" s="65"/>
      <c r="K526" s="65"/>
      <c r="L526" s="68"/>
      <c r="M526" s="65"/>
      <c r="N526" s="69"/>
      <c r="O526" s="68"/>
      <c r="P526" s="68"/>
      <c r="Q526" s="68"/>
      <c r="R526" s="97"/>
      <c r="S526" s="66"/>
      <c r="T526" s="66"/>
      <c r="U526" s="69"/>
      <c r="V526" s="69"/>
      <c r="W526" s="69"/>
      <c r="X526" s="69"/>
    </row>
    <row r="527" spans="3:24" x14ac:dyDescent="0.3">
      <c r="C527" s="65"/>
      <c r="D527" s="65"/>
      <c r="E527" s="66"/>
      <c r="F527" s="66"/>
      <c r="G527" s="65"/>
      <c r="H527" s="67"/>
      <c r="I527" s="67"/>
      <c r="J527" s="65"/>
      <c r="K527" s="65"/>
      <c r="L527" s="68"/>
      <c r="M527" s="65"/>
      <c r="N527" s="69"/>
      <c r="O527" s="68"/>
      <c r="P527" s="68"/>
      <c r="Q527" s="68"/>
      <c r="R527" s="97"/>
      <c r="S527" s="66"/>
      <c r="T527" s="66"/>
      <c r="U527" s="69"/>
      <c r="V527" s="69"/>
      <c r="W527" s="69"/>
      <c r="X527" s="69"/>
    </row>
    <row r="528" spans="3:24" x14ac:dyDescent="0.3">
      <c r="C528" s="65"/>
      <c r="D528" s="65"/>
      <c r="E528" s="66"/>
      <c r="F528" s="66"/>
      <c r="G528" s="65"/>
      <c r="H528" s="67"/>
      <c r="I528" s="67"/>
      <c r="J528" s="65"/>
      <c r="K528" s="65"/>
      <c r="L528" s="68"/>
      <c r="M528" s="65"/>
      <c r="N528" s="69"/>
      <c r="O528" s="68"/>
      <c r="P528" s="68"/>
      <c r="Q528" s="68"/>
      <c r="R528" s="97"/>
      <c r="S528" s="66"/>
      <c r="T528" s="66"/>
      <c r="U528" s="69"/>
      <c r="V528" s="69"/>
      <c r="W528" s="69"/>
      <c r="X528" s="69"/>
    </row>
    <row r="529" spans="3:24" x14ac:dyDescent="0.3">
      <c r="C529" s="65"/>
      <c r="D529" s="65"/>
      <c r="E529" s="66"/>
      <c r="F529" s="66"/>
      <c r="G529" s="65"/>
      <c r="H529" s="67"/>
      <c r="I529" s="67"/>
      <c r="J529" s="65"/>
      <c r="K529" s="65"/>
      <c r="L529" s="68"/>
      <c r="M529" s="65"/>
      <c r="N529" s="69"/>
      <c r="O529" s="68"/>
      <c r="P529" s="68"/>
      <c r="Q529" s="68"/>
      <c r="R529" s="97"/>
      <c r="S529" s="66"/>
      <c r="T529" s="66"/>
      <c r="U529" s="69"/>
      <c r="V529" s="69"/>
      <c r="W529" s="69"/>
      <c r="X529" s="69"/>
    </row>
    <row r="530" spans="3:24" x14ac:dyDescent="0.3">
      <c r="C530" s="65"/>
      <c r="D530" s="65"/>
      <c r="E530" s="66"/>
      <c r="F530" s="66"/>
      <c r="G530" s="65"/>
      <c r="H530" s="67"/>
      <c r="I530" s="67"/>
      <c r="J530" s="65"/>
      <c r="K530" s="65"/>
      <c r="L530" s="68"/>
      <c r="M530" s="65"/>
      <c r="N530" s="69"/>
      <c r="O530" s="68"/>
      <c r="P530" s="68"/>
      <c r="Q530" s="68"/>
      <c r="R530" s="97"/>
      <c r="S530" s="66"/>
      <c r="T530" s="66"/>
      <c r="U530" s="69"/>
      <c r="V530" s="69"/>
      <c r="W530" s="69"/>
      <c r="X530" s="69"/>
    </row>
    <row r="531" spans="3:24" x14ac:dyDescent="0.3">
      <c r="C531" s="65"/>
      <c r="D531" s="65"/>
      <c r="E531" s="66"/>
      <c r="F531" s="66"/>
      <c r="G531" s="65"/>
      <c r="H531" s="67"/>
      <c r="I531" s="67"/>
      <c r="J531" s="65"/>
      <c r="K531" s="65"/>
      <c r="L531" s="68"/>
      <c r="M531" s="65"/>
      <c r="N531" s="69"/>
      <c r="O531" s="68"/>
      <c r="P531" s="68"/>
      <c r="Q531" s="68"/>
      <c r="R531" s="97"/>
      <c r="S531" s="66"/>
      <c r="T531" s="66"/>
      <c r="U531" s="69"/>
      <c r="V531" s="69"/>
      <c r="W531" s="69"/>
      <c r="X531" s="69"/>
    </row>
    <row r="532" spans="3:24" x14ac:dyDescent="0.3">
      <c r="C532" s="65"/>
      <c r="D532" s="65"/>
      <c r="E532" s="66"/>
      <c r="F532" s="66"/>
      <c r="G532" s="65"/>
      <c r="H532" s="67"/>
      <c r="I532" s="67"/>
      <c r="J532" s="65"/>
      <c r="K532" s="65"/>
      <c r="L532" s="68"/>
      <c r="M532" s="65"/>
      <c r="N532" s="69"/>
      <c r="O532" s="68"/>
      <c r="P532" s="68"/>
      <c r="Q532" s="68"/>
      <c r="R532" s="97"/>
      <c r="S532" s="66"/>
      <c r="T532" s="66"/>
      <c r="U532" s="69"/>
      <c r="V532" s="69"/>
      <c r="W532" s="69"/>
      <c r="X532" s="69"/>
    </row>
    <row r="533" spans="3:24" x14ac:dyDescent="0.3">
      <c r="C533" s="65"/>
      <c r="D533" s="65"/>
      <c r="E533" s="66"/>
      <c r="F533" s="66"/>
      <c r="G533" s="65"/>
      <c r="H533" s="67"/>
      <c r="I533" s="67"/>
      <c r="J533" s="65"/>
      <c r="K533" s="65"/>
      <c r="L533" s="68"/>
      <c r="M533" s="65"/>
      <c r="N533" s="69"/>
      <c r="O533" s="68"/>
      <c r="P533" s="68"/>
      <c r="Q533" s="68"/>
      <c r="R533" s="97"/>
      <c r="S533" s="66"/>
      <c r="T533" s="66"/>
      <c r="U533" s="69"/>
      <c r="V533" s="69"/>
      <c r="W533" s="69"/>
      <c r="X533" s="69"/>
    </row>
    <row r="534" spans="3:24" x14ac:dyDescent="0.3">
      <c r="C534" s="65"/>
      <c r="D534" s="65"/>
      <c r="E534" s="66"/>
      <c r="F534" s="66"/>
      <c r="G534" s="65"/>
      <c r="H534" s="67"/>
      <c r="I534" s="67"/>
      <c r="J534" s="65"/>
      <c r="K534" s="65"/>
      <c r="L534" s="68"/>
      <c r="M534" s="65"/>
      <c r="N534" s="69"/>
      <c r="O534" s="68"/>
      <c r="P534" s="68"/>
      <c r="Q534" s="68"/>
      <c r="R534" s="97"/>
      <c r="S534" s="66"/>
      <c r="T534" s="66"/>
      <c r="U534" s="69"/>
      <c r="V534" s="69"/>
      <c r="W534" s="69"/>
      <c r="X534" s="69"/>
    </row>
    <row r="535" spans="3:24" x14ac:dyDescent="0.3">
      <c r="C535" s="65"/>
      <c r="D535" s="65"/>
      <c r="E535" s="66"/>
      <c r="F535" s="66"/>
      <c r="G535" s="65"/>
      <c r="H535" s="67"/>
      <c r="I535" s="67"/>
      <c r="J535" s="65"/>
      <c r="K535" s="65"/>
      <c r="L535" s="68"/>
      <c r="M535" s="65"/>
      <c r="N535" s="69"/>
      <c r="O535" s="68"/>
      <c r="P535" s="68"/>
      <c r="Q535" s="68"/>
      <c r="R535" s="97"/>
      <c r="S535" s="66"/>
      <c r="T535" s="66"/>
      <c r="U535" s="69"/>
      <c r="V535" s="69"/>
      <c r="W535" s="69"/>
      <c r="X535" s="69"/>
    </row>
    <row r="536" spans="3:24" x14ac:dyDescent="0.3">
      <c r="C536" s="65"/>
      <c r="D536" s="65"/>
      <c r="E536" s="66"/>
      <c r="F536" s="66"/>
      <c r="G536" s="65"/>
      <c r="H536" s="67"/>
      <c r="I536" s="67"/>
      <c r="J536" s="65"/>
      <c r="K536" s="65"/>
      <c r="L536" s="68"/>
      <c r="M536" s="65"/>
      <c r="N536" s="69"/>
      <c r="O536" s="68"/>
      <c r="P536" s="68"/>
      <c r="Q536" s="68"/>
      <c r="R536" s="97"/>
      <c r="S536" s="66"/>
      <c r="T536" s="66"/>
      <c r="U536" s="69"/>
      <c r="V536" s="69"/>
      <c r="W536" s="69"/>
      <c r="X536" s="69"/>
    </row>
    <row r="537" spans="3:24" x14ac:dyDescent="0.3">
      <c r="C537" s="65"/>
      <c r="D537" s="65"/>
      <c r="E537" s="66"/>
      <c r="F537" s="66"/>
      <c r="G537" s="65"/>
      <c r="H537" s="67"/>
      <c r="I537" s="67"/>
      <c r="J537" s="65"/>
      <c r="K537" s="65"/>
      <c r="L537" s="68"/>
      <c r="M537" s="65"/>
      <c r="N537" s="69"/>
      <c r="O537" s="68"/>
      <c r="P537" s="68"/>
      <c r="Q537" s="68"/>
      <c r="R537" s="97"/>
      <c r="S537" s="66"/>
      <c r="T537" s="66"/>
      <c r="U537" s="69"/>
      <c r="V537" s="69"/>
      <c r="W537" s="69"/>
      <c r="X537" s="69"/>
    </row>
    <row r="538" spans="3:24" x14ac:dyDescent="0.3">
      <c r="C538" s="65"/>
      <c r="D538" s="65"/>
      <c r="E538" s="66"/>
      <c r="F538" s="66"/>
      <c r="G538" s="65"/>
      <c r="H538" s="67"/>
      <c r="I538" s="67"/>
      <c r="J538" s="65"/>
      <c r="K538" s="65"/>
      <c r="L538" s="68"/>
      <c r="M538" s="65"/>
      <c r="N538" s="69"/>
      <c r="O538" s="68"/>
      <c r="P538" s="68"/>
      <c r="Q538" s="68"/>
      <c r="R538" s="97"/>
      <c r="S538" s="66"/>
      <c r="T538" s="66"/>
      <c r="U538" s="69"/>
      <c r="V538" s="69"/>
      <c r="W538" s="69"/>
      <c r="X538" s="69"/>
    </row>
    <row r="539" spans="3:24" x14ac:dyDescent="0.3">
      <c r="C539" s="65"/>
      <c r="D539" s="65"/>
      <c r="E539" s="66"/>
      <c r="F539" s="66"/>
      <c r="G539" s="65"/>
      <c r="H539" s="67"/>
      <c r="I539" s="67"/>
      <c r="J539" s="65"/>
      <c r="K539" s="65"/>
      <c r="L539" s="68"/>
      <c r="M539" s="65"/>
      <c r="N539" s="69"/>
      <c r="O539" s="68"/>
      <c r="P539" s="68"/>
      <c r="Q539" s="68"/>
      <c r="R539" s="97"/>
      <c r="S539" s="66"/>
      <c r="T539" s="66"/>
      <c r="U539" s="69"/>
      <c r="V539" s="69"/>
      <c r="W539" s="69"/>
      <c r="X539" s="69"/>
    </row>
    <row r="540" spans="3:24" x14ac:dyDescent="0.3">
      <c r="C540" s="65"/>
      <c r="D540" s="65"/>
      <c r="E540" s="66"/>
      <c r="F540" s="66"/>
      <c r="G540" s="65"/>
      <c r="H540" s="67"/>
      <c r="I540" s="67"/>
      <c r="J540" s="65"/>
      <c r="K540" s="65"/>
      <c r="L540" s="68"/>
      <c r="M540" s="65"/>
      <c r="N540" s="69"/>
      <c r="O540" s="68"/>
      <c r="P540" s="68"/>
      <c r="Q540" s="68"/>
      <c r="R540" s="97"/>
      <c r="S540" s="66"/>
      <c r="T540" s="66"/>
      <c r="U540" s="69"/>
      <c r="V540" s="69"/>
      <c r="W540" s="69"/>
      <c r="X540" s="69"/>
    </row>
    <row r="541" spans="3:24" x14ac:dyDescent="0.3">
      <c r="C541" s="65"/>
      <c r="D541" s="65"/>
      <c r="E541" s="66"/>
      <c r="F541" s="66"/>
      <c r="G541" s="65"/>
      <c r="H541" s="67"/>
      <c r="I541" s="67"/>
      <c r="J541" s="65"/>
      <c r="K541" s="65"/>
      <c r="L541" s="68"/>
      <c r="M541" s="65"/>
      <c r="N541" s="69"/>
      <c r="O541" s="68"/>
      <c r="P541" s="68"/>
      <c r="Q541" s="68"/>
      <c r="R541" s="97"/>
      <c r="S541" s="66"/>
      <c r="T541" s="66"/>
      <c r="U541" s="69"/>
      <c r="V541" s="69"/>
      <c r="W541" s="69"/>
      <c r="X541" s="69"/>
    </row>
    <row r="542" spans="3:24" x14ac:dyDescent="0.3">
      <c r="C542" s="65"/>
      <c r="D542" s="65"/>
      <c r="E542" s="66"/>
      <c r="F542" s="66"/>
      <c r="G542" s="65"/>
      <c r="H542" s="67"/>
      <c r="I542" s="67"/>
      <c r="J542" s="65"/>
      <c r="K542" s="65"/>
      <c r="L542" s="68"/>
      <c r="M542" s="65"/>
      <c r="N542" s="69"/>
      <c r="O542" s="68"/>
      <c r="P542" s="68"/>
      <c r="Q542" s="68"/>
      <c r="R542" s="97"/>
      <c r="S542" s="66"/>
      <c r="T542" s="66"/>
      <c r="U542" s="69"/>
      <c r="V542" s="69"/>
      <c r="W542" s="69"/>
      <c r="X542" s="69"/>
    </row>
    <row r="543" spans="3:24" x14ac:dyDescent="0.3">
      <c r="C543" s="65"/>
      <c r="D543" s="65"/>
      <c r="E543" s="66"/>
      <c r="F543" s="66"/>
      <c r="G543" s="65"/>
      <c r="H543" s="67"/>
      <c r="I543" s="67"/>
      <c r="J543" s="65"/>
      <c r="K543" s="65"/>
      <c r="L543" s="68"/>
      <c r="M543" s="65"/>
      <c r="N543" s="69"/>
      <c r="O543" s="68"/>
      <c r="P543" s="68"/>
      <c r="Q543" s="68"/>
      <c r="R543" s="97"/>
      <c r="S543" s="66"/>
      <c r="T543" s="66"/>
      <c r="U543" s="69"/>
      <c r="V543" s="69"/>
      <c r="W543" s="69"/>
      <c r="X543" s="69"/>
    </row>
    <row r="544" spans="3:24" x14ac:dyDescent="0.3">
      <c r="C544" s="65"/>
      <c r="D544" s="65"/>
      <c r="E544" s="66"/>
      <c r="F544" s="66"/>
      <c r="G544" s="65"/>
      <c r="H544" s="67"/>
      <c r="I544" s="67"/>
      <c r="J544" s="65"/>
      <c r="K544" s="65"/>
      <c r="L544" s="68"/>
      <c r="M544" s="65"/>
      <c r="N544" s="69"/>
      <c r="O544" s="68"/>
      <c r="P544" s="68"/>
      <c r="Q544" s="68"/>
      <c r="R544" s="97"/>
      <c r="S544" s="66"/>
      <c r="T544" s="66"/>
      <c r="U544" s="69"/>
      <c r="V544" s="69"/>
      <c r="W544" s="69"/>
      <c r="X544" s="69"/>
    </row>
    <row r="545" spans="3:24" x14ac:dyDescent="0.3">
      <c r="C545" s="65"/>
      <c r="D545" s="65"/>
      <c r="E545" s="66"/>
      <c r="F545" s="66"/>
      <c r="G545" s="65"/>
      <c r="H545" s="67"/>
      <c r="I545" s="67"/>
      <c r="J545" s="65"/>
      <c r="K545" s="65"/>
      <c r="L545" s="68"/>
      <c r="M545" s="65"/>
      <c r="N545" s="69"/>
      <c r="O545" s="68"/>
      <c r="P545" s="68"/>
      <c r="Q545" s="68"/>
      <c r="R545" s="97"/>
      <c r="S545" s="66"/>
      <c r="T545" s="66"/>
      <c r="U545" s="69"/>
      <c r="V545" s="69"/>
      <c r="W545" s="69"/>
      <c r="X545" s="69"/>
    </row>
    <row r="546" spans="3:24" x14ac:dyDescent="0.3">
      <c r="C546" s="65"/>
      <c r="D546" s="65"/>
      <c r="E546" s="66"/>
      <c r="F546" s="66"/>
      <c r="G546" s="65"/>
      <c r="H546" s="67"/>
      <c r="I546" s="67"/>
      <c r="J546" s="65"/>
      <c r="K546" s="65"/>
      <c r="L546" s="68"/>
      <c r="M546" s="65"/>
      <c r="N546" s="69"/>
      <c r="O546" s="68"/>
      <c r="P546" s="68"/>
      <c r="Q546" s="68"/>
      <c r="R546" s="97"/>
      <c r="S546" s="66"/>
      <c r="T546" s="66"/>
      <c r="U546" s="69"/>
      <c r="V546" s="69"/>
      <c r="W546" s="69"/>
      <c r="X546" s="69"/>
    </row>
    <row r="547" spans="3:24" x14ac:dyDescent="0.3">
      <c r="C547" s="65"/>
      <c r="D547" s="65"/>
      <c r="E547" s="66"/>
      <c r="F547" s="66"/>
      <c r="G547" s="65"/>
      <c r="H547" s="67"/>
      <c r="I547" s="67"/>
      <c r="J547" s="65"/>
      <c r="K547" s="65"/>
      <c r="L547" s="68"/>
      <c r="M547" s="65"/>
      <c r="N547" s="69"/>
      <c r="O547" s="68"/>
      <c r="P547" s="68"/>
      <c r="Q547" s="68"/>
      <c r="R547" s="97"/>
      <c r="S547" s="66"/>
      <c r="T547" s="66"/>
      <c r="U547" s="69"/>
      <c r="V547" s="69"/>
      <c r="W547" s="69"/>
      <c r="X547" s="69"/>
    </row>
    <row r="548" spans="3:24" x14ac:dyDescent="0.3">
      <c r="C548" s="65"/>
      <c r="D548" s="65"/>
      <c r="E548" s="66"/>
      <c r="F548" s="66"/>
      <c r="G548" s="65"/>
      <c r="H548" s="67"/>
      <c r="I548" s="67"/>
      <c r="J548" s="65"/>
      <c r="K548" s="65"/>
      <c r="L548" s="68"/>
      <c r="M548" s="65"/>
      <c r="N548" s="69"/>
      <c r="O548" s="68"/>
      <c r="P548" s="68"/>
      <c r="Q548" s="68"/>
      <c r="R548" s="97"/>
      <c r="S548" s="66"/>
      <c r="T548" s="66"/>
      <c r="U548" s="69"/>
      <c r="V548" s="69"/>
      <c r="W548" s="69"/>
      <c r="X548" s="69"/>
    </row>
    <row r="549" spans="3:24" x14ac:dyDescent="0.3">
      <c r="C549" s="65"/>
      <c r="D549" s="65"/>
      <c r="E549" s="66"/>
      <c r="F549" s="66"/>
      <c r="G549" s="65"/>
      <c r="H549" s="67"/>
      <c r="I549" s="67"/>
      <c r="J549" s="65"/>
      <c r="K549" s="65"/>
      <c r="L549" s="68"/>
      <c r="M549" s="65"/>
      <c r="N549" s="69"/>
      <c r="O549" s="68"/>
      <c r="P549" s="68"/>
      <c r="Q549" s="68"/>
      <c r="R549" s="97"/>
      <c r="S549" s="66"/>
      <c r="T549" s="66"/>
      <c r="U549" s="69"/>
      <c r="V549" s="69"/>
      <c r="W549" s="69"/>
      <c r="X549" s="69"/>
    </row>
    <row r="550" spans="3:24" x14ac:dyDescent="0.3">
      <c r="C550" s="65"/>
      <c r="D550" s="65"/>
      <c r="E550" s="66"/>
      <c r="F550" s="66"/>
      <c r="G550" s="65"/>
      <c r="H550" s="67"/>
      <c r="I550" s="67"/>
      <c r="J550" s="65"/>
      <c r="K550" s="65"/>
      <c r="L550" s="68"/>
      <c r="M550" s="65"/>
      <c r="N550" s="69"/>
      <c r="O550" s="68"/>
      <c r="P550" s="68"/>
      <c r="Q550" s="68"/>
      <c r="R550" s="97"/>
      <c r="S550" s="66"/>
      <c r="T550" s="66"/>
      <c r="U550" s="69"/>
      <c r="V550" s="69"/>
      <c r="W550" s="69"/>
      <c r="X550" s="69"/>
    </row>
    <row r="551" spans="3:24" x14ac:dyDescent="0.3">
      <c r="C551" s="65"/>
      <c r="D551" s="65"/>
      <c r="E551" s="66"/>
      <c r="F551" s="66"/>
      <c r="G551" s="65"/>
      <c r="H551" s="67"/>
      <c r="I551" s="67"/>
      <c r="J551" s="65"/>
      <c r="K551" s="65"/>
      <c r="L551" s="68"/>
      <c r="M551" s="65"/>
      <c r="N551" s="69"/>
      <c r="O551" s="68"/>
      <c r="P551" s="68"/>
      <c r="Q551" s="68"/>
      <c r="R551" s="97"/>
      <c r="S551" s="66"/>
      <c r="T551" s="66"/>
      <c r="U551" s="69"/>
      <c r="V551" s="69"/>
      <c r="W551" s="69"/>
      <c r="X551" s="69"/>
    </row>
    <row r="552" spans="3:24" x14ac:dyDescent="0.3">
      <c r="C552" s="65"/>
      <c r="D552" s="65"/>
      <c r="E552" s="66"/>
      <c r="F552" s="66"/>
      <c r="G552" s="65"/>
      <c r="H552" s="67"/>
      <c r="I552" s="67"/>
      <c r="J552" s="65"/>
      <c r="K552" s="65"/>
      <c r="L552" s="68"/>
      <c r="M552" s="65"/>
      <c r="N552" s="69"/>
      <c r="O552" s="68"/>
      <c r="P552" s="68"/>
      <c r="Q552" s="68"/>
      <c r="R552" s="97"/>
      <c r="S552" s="66"/>
      <c r="T552" s="66"/>
      <c r="U552" s="69"/>
      <c r="V552" s="69"/>
      <c r="W552" s="69"/>
      <c r="X552" s="69"/>
    </row>
    <row r="553" spans="3:24" x14ac:dyDescent="0.3">
      <c r="C553" s="65"/>
      <c r="D553" s="65"/>
      <c r="E553" s="66"/>
      <c r="F553" s="66"/>
      <c r="G553" s="65"/>
      <c r="H553" s="67"/>
      <c r="I553" s="67"/>
      <c r="J553" s="65"/>
      <c r="K553" s="65"/>
      <c r="L553" s="68"/>
      <c r="M553" s="65"/>
      <c r="N553" s="69"/>
      <c r="O553" s="68"/>
      <c r="P553" s="68"/>
      <c r="Q553" s="68"/>
      <c r="R553" s="97"/>
      <c r="S553" s="66"/>
      <c r="T553" s="66"/>
      <c r="U553" s="69"/>
      <c r="V553" s="69"/>
      <c r="W553" s="69"/>
      <c r="X553" s="69"/>
    </row>
    <row r="554" spans="3:24" x14ac:dyDescent="0.3">
      <c r="C554" s="65"/>
      <c r="D554" s="65"/>
      <c r="E554" s="66"/>
      <c r="F554" s="66"/>
      <c r="G554" s="65"/>
      <c r="H554" s="67"/>
      <c r="I554" s="67"/>
      <c r="J554" s="65"/>
      <c r="K554" s="65"/>
      <c r="L554" s="68"/>
      <c r="M554" s="65"/>
      <c r="N554" s="69"/>
      <c r="O554" s="68"/>
      <c r="P554" s="68"/>
      <c r="Q554" s="68"/>
      <c r="R554" s="97"/>
      <c r="S554" s="66"/>
      <c r="T554" s="66"/>
      <c r="U554" s="69"/>
      <c r="V554" s="69"/>
      <c r="W554" s="69"/>
      <c r="X554" s="69"/>
    </row>
    <row r="555" spans="3:24" x14ac:dyDescent="0.3">
      <c r="C555" s="65"/>
      <c r="D555" s="65"/>
      <c r="E555" s="66"/>
      <c r="F555" s="66"/>
      <c r="G555" s="65"/>
      <c r="H555" s="67"/>
      <c r="I555" s="67"/>
      <c r="J555" s="65"/>
      <c r="K555" s="65"/>
      <c r="L555" s="68"/>
      <c r="M555" s="65"/>
      <c r="N555" s="69"/>
      <c r="O555" s="68"/>
      <c r="P555" s="68"/>
      <c r="Q555" s="68"/>
      <c r="R555" s="97"/>
      <c r="S555" s="66"/>
      <c r="T555" s="66"/>
      <c r="U555" s="69"/>
      <c r="V555" s="69"/>
      <c r="W555" s="69"/>
      <c r="X555" s="69"/>
    </row>
    <row r="556" spans="3:24" x14ac:dyDescent="0.3">
      <c r="C556" s="65"/>
      <c r="D556" s="65"/>
      <c r="E556" s="66"/>
      <c r="F556" s="66"/>
      <c r="G556" s="65"/>
      <c r="H556" s="67"/>
      <c r="I556" s="67"/>
      <c r="J556" s="65"/>
      <c r="K556" s="65"/>
      <c r="L556" s="68"/>
      <c r="M556" s="65"/>
      <c r="N556" s="69"/>
      <c r="O556" s="68"/>
      <c r="P556" s="68"/>
      <c r="Q556" s="68"/>
      <c r="R556" s="97"/>
      <c r="S556" s="66"/>
      <c r="T556" s="66"/>
      <c r="U556" s="69"/>
      <c r="V556" s="69"/>
      <c r="W556" s="69"/>
      <c r="X556" s="69"/>
    </row>
    <row r="557" spans="3:24" x14ac:dyDescent="0.3">
      <c r="C557" s="65"/>
      <c r="D557" s="65"/>
      <c r="E557" s="66"/>
      <c r="F557" s="66"/>
      <c r="G557" s="65"/>
      <c r="H557" s="67"/>
      <c r="I557" s="67"/>
      <c r="J557" s="65"/>
      <c r="K557" s="65"/>
      <c r="L557" s="68"/>
      <c r="M557" s="65"/>
      <c r="N557" s="69"/>
      <c r="O557" s="68"/>
      <c r="P557" s="68"/>
      <c r="Q557" s="68"/>
      <c r="R557" s="97"/>
      <c r="S557" s="66"/>
      <c r="T557" s="66"/>
      <c r="U557" s="69"/>
      <c r="V557" s="69"/>
      <c r="W557" s="69"/>
      <c r="X557" s="69"/>
    </row>
    <row r="558" spans="3:24" x14ac:dyDescent="0.3">
      <c r="C558" s="65"/>
      <c r="D558" s="65"/>
      <c r="E558" s="66"/>
      <c r="F558" s="66"/>
      <c r="G558" s="65"/>
      <c r="H558" s="67"/>
      <c r="I558" s="67"/>
      <c r="J558" s="65"/>
      <c r="K558" s="65"/>
      <c r="L558" s="68"/>
      <c r="M558" s="65"/>
      <c r="N558" s="69"/>
      <c r="O558" s="68"/>
      <c r="P558" s="68"/>
      <c r="Q558" s="68"/>
      <c r="R558" s="97"/>
      <c r="S558" s="66"/>
      <c r="T558" s="66"/>
      <c r="U558" s="69"/>
      <c r="V558" s="69"/>
      <c r="W558" s="69"/>
      <c r="X558" s="69"/>
    </row>
    <row r="559" spans="3:24" x14ac:dyDescent="0.3">
      <c r="C559" s="65"/>
      <c r="D559" s="65"/>
      <c r="E559" s="66"/>
      <c r="F559" s="66"/>
      <c r="G559" s="65"/>
      <c r="H559" s="67"/>
      <c r="I559" s="67"/>
      <c r="J559" s="65"/>
      <c r="K559" s="65"/>
      <c r="L559" s="68"/>
      <c r="M559" s="65"/>
      <c r="N559" s="69"/>
      <c r="O559" s="68"/>
      <c r="P559" s="68"/>
      <c r="Q559" s="68"/>
      <c r="R559" s="97"/>
      <c r="S559" s="66"/>
      <c r="T559" s="66"/>
      <c r="U559" s="69"/>
      <c r="V559" s="69"/>
      <c r="W559" s="69"/>
      <c r="X559" s="69"/>
    </row>
    <row r="560" spans="3:24" x14ac:dyDescent="0.3">
      <c r="C560" s="65"/>
      <c r="D560" s="65"/>
      <c r="E560" s="66"/>
      <c r="F560" s="66"/>
      <c r="G560" s="65"/>
      <c r="H560" s="67"/>
      <c r="I560" s="67"/>
      <c r="J560" s="65"/>
      <c r="K560" s="65"/>
      <c r="L560" s="68"/>
      <c r="M560" s="65"/>
      <c r="N560" s="69"/>
      <c r="O560" s="68"/>
      <c r="P560" s="68"/>
      <c r="Q560" s="68"/>
      <c r="R560" s="97"/>
      <c r="S560" s="66"/>
      <c r="T560" s="66"/>
      <c r="U560" s="69"/>
      <c r="V560" s="69"/>
      <c r="W560" s="69"/>
      <c r="X560" s="69"/>
    </row>
    <row r="561" spans="3:24" x14ac:dyDescent="0.3">
      <c r="C561" s="65"/>
      <c r="D561" s="65"/>
      <c r="E561" s="66"/>
      <c r="F561" s="66"/>
      <c r="G561" s="65"/>
      <c r="H561" s="67"/>
      <c r="I561" s="67"/>
      <c r="J561" s="65"/>
      <c r="K561" s="65"/>
      <c r="L561" s="68"/>
      <c r="M561" s="65"/>
      <c r="N561" s="69"/>
      <c r="O561" s="68"/>
      <c r="P561" s="68"/>
      <c r="Q561" s="68"/>
      <c r="R561" s="97"/>
      <c r="S561" s="66"/>
      <c r="T561" s="66"/>
      <c r="U561" s="69"/>
      <c r="V561" s="69"/>
      <c r="W561" s="69"/>
      <c r="X561" s="69"/>
    </row>
    <row r="562" spans="3:24" x14ac:dyDescent="0.3">
      <c r="C562" s="65"/>
      <c r="D562" s="65"/>
      <c r="E562" s="66"/>
      <c r="F562" s="66"/>
      <c r="G562" s="65"/>
      <c r="H562" s="67"/>
      <c r="I562" s="67"/>
      <c r="J562" s="65"/>
      <c r="K562" s="65"/>
      <c r="L562" s="68"/>
      <c r="M562" s="65"/>
      <c r="N562" s="69"/>
      <c r="O562" s="68"/>
      <c r="P562" s="68"/>
      <c r="Q562" s="68"/>
      <c r="R562" s="97"/>
      <c r="S562" s="66"/>
      <c r="T562" s="66"/>
      <c r="U562" s="69"/>
      <c r="V562" s="69"/>
      <c r="W562" s="69"/>
      <c r="X562" s="69"/>
    </row>
    <row r="563" spans="3:24" x14ac:dyDescent="0.3">
      <c r="C563" s="65"/>
      <c r="D563" s="65"/>
      <c r="E563" s="66"/>
      <c r="F563" s="66"/>
      <c r="G563" s="65"/>
      <c r="H563" s="67"/>
      <c r="I563" s="67"/>
      <c r="J563" s="65"/>
      <c r="K563" s="65"/>
      <c r="L563" s="68"/>
      <c r="M563" s="65"/>
      <c r="N563" s="69"/>
      <c r="O563" s="68"/>
      <c r="P563" s="68"/>
      <c r="Q563" s="68"/>
      <c r="R563" s="97"/>
      <c r="S563" s="66"/>
      <c r="T563" s="66"/>
      <c r="U563" s="69"/>
      <c r="V563" s="69"/>
      <c r="W563" s="69"/>
      <c r="X563" s="69"/>
    </row>
    <row r="564" spans="3:24" x14ac:dyDescent="0.3">
      <c r="C564" s="65"/>
      <c r="D564" s="65"/>
      <c r="E564" s="66"/>
      <c r="F564" s="66"/>
      <c r="G564" s="65"/>
      <c r="H564" s="67"/>
      <c r="I564" s="67"/>
      <c r="J564" s="65"/>
      <c r="K564" s="65"/>
      <c r="L564" s="68"/>
      <c r="M564" s="65"/>
      <c r="N564" s="69"/>
      <c r="O564" s="68"/>
      <c r="P564" s="68"/>
      <c r="Q564" s="68"/>
      <c r="R564" s="97"/>
      <c r="S564" s="66"/>
      <c r="T564" s="66"/>
      <c r="U564" s="69"/>
      <c r="V564" s="69"/>
      <c r="W564" s="69"/>
      <c r="X564" s="69"/>
    </row>
    <row r="565" spans="3:24" x14ac:dyDescent="0.3">
      <c r="C565" s="65"/>
      <c r="D565" s="65"/>
      <c r="E565" s="66"/>
      <c r="F565" s="66"/>
      <c r="G565" s="65"/>
      <c r="H565" s="67"/>
      <c r="I565" s="67"/>
      <c r="J565" s="65"/>
      <c r="K565" s="65"/>
      <c r="L565" s="68"/>
      <c r="M565" s="65"/>
      <c r="N565" s="69"/>
      <c r="O565" s="68"/>
      <c r="P565" s="68"/>
      <c r="Q565" s="68"/>
      <c r="R565" s="97"/>
      <c r="S565" s="66"/>
      <c r="T565" s="66"/>
      <c r="U565" s="69"/>
      <c r="V565" s="69"/>
      <c r="W565" s="69"/>
      <c r="X565" s="69"/>
    </row>
    <row r="566" spans="3:24" x14ac:dyDescent="0.3">
      <c r="C566" s="65"/>
      <c r="D566" s="65"/>
      <c r="E566" s="66"/>
      <c r="F566" s="66"/>
      <c r="G566" s="65"/>
      <c r="H566" s="67"/>
      <c r="I566" s="67"/>
      <c r="J566" s="65"/>
      <c r="K566" s="65"/>
      <c r="L566" s="68"/>
      <c r="M566" s="65"/>
      <c r="N566" s="69"/>
      <c r="O566" s="68"/>
      <c r="P566" s="68"/>
      <c r="Q566" s="68"/>
      <c r="R566" s="97"/>
      <c r="S566" s="66"/>
      <c r="T566" s="66"/>
      <c r="U566" s="69"/>
      <c r="V566" s="69"/>
      <c r="W566" s="69"/>
      <c r="X566" s="69"/>
    </row>
    <row r="567" spans="3:24" x14ac:dyDescent="0.3">
      <c r="C567" s="65"/>
      <c r="D567" s="65"/>
      <c r="E567" s="66"/>
      <c r="F567" s="66"/>
      <c r="G567" s="65"/>
      <c r="H567" s="67"/>
      <c r="I567" s="67"/>
      <c r="J567" s="65"/>
      <c r="K567" s="65"/>
      <c r="L567" s="68"/>
      <c r="M567" s="65"/>
      <c r="N567" s="69"/>
      <c r="O567" s="68"/>
      <c r="P567" s="68"/>
      <c r="Q567" s="68"/>
      <c r="R567" s="97"/>
      <c r="S567" s="66"/>
      <c r="T567" s="66"/>
      <c r="U567" s="69"/>
      <c r="V567" s="69"/>
      <c r="W567" s="69"/>
      <c r="X567" s="69"/>
    </row>
    <row r="568" spans="3:24" x14ac:dyDescent="0.3">
      <c r="C568" s="65"/>
      <c r="D568" s="65"/>
      <c r="E568" s="66"/>
      <c r="F568" s="66"/>
      <c r="G568" s="65"/>
      <c r="H568" s="67"/>
      <c r="I568" s="67"/>
      <c r="J568" s="65"/>
      <c r="K568" s="65"/>
      <c r="L568" s="68"/>
      <c r="M568" s="65"/>
      <c r="N568" s="69"/>
      <c r="O568" s="68"/>
      <c r="P568" s="68"/>
      <c r="Q568" s="68"/>
      <c r="R568" s="97"/>
      <c r="S568" s="66"/>
      <c r="T568" s="66"/>
      <c r="U568" s="69"/>
      <c r="V568" s="69"/>
      <c r="W568" s="69"/>
      <c r="X568" s="69"/>
    </row>
    <row r="569" spans="3:24" x14ac:dyDescent="0.3">
      <c r="C569" s="65"/>
      <c r="D569" s="65"/>
      <c r="E569" s="66"/>
      <c r="F569" s="66"/>
      <c r="G569" s="65"/>
      <c r="H569" s="67"/>
      <c r="I569" s="67"/>
      <c r="J569" s="65"/>
      <c r="K569" s="65"/>
      <c r="L569" s="68"/>
      <c r="M569" s="65"/>
      <c r="N569" s="69"/>
      <c r="O569" s="68"/>
      <c r="P569" s="68"/>
      <c r="Q569" s="68"/>
      <c r="R569" s="97"/>
      <c r="S569" s="66"/>
      <c r="T569" s="66"/>
      <c r="U569" s="69"/>
      <c r="V569" s="69"/>
      <c r="W569" s="69"/>
      <c r="X569" s="69"/>
    </row>
    <row r="570" spans="3:24" x14ac:dyDescent="0.3">
      <c r="C570" s="65"/>
      <c r="D570" s="65"/>
      <c r="E570" s="66"/>
      <c r="F570" s="66"/>
      <c r="G570" s="65"/>
      <c r="H570" s="67"/>
      <c r="I570" s="67"/>
      <c r="J570" s="65"/>
      <c r="K570" s="65"/>
      <c r="L570" s="68"/>
      <c r="M570" s="65"/>
      <c r="N570" s="69"/>
      <c r="O570" s="68"/>
      <c r="P570" s="68"/>
      <c r="Q570" s="68"/>
      <c r="R570" s="97"/>
      <c r="S570" s="66"/>
      <c r="T570" s="66"/>
      <c r="U570" s="69"/>
      <c r="V570" s="69"/>
      <c r="W570" s="69"/>
      <c r="X570" s="69"/>
    </row>
    <row r="571" spans="3:24" x14ac:dyDescent="0.3">
      <c r="C571" s="65"/>
      <c r="D571" s="65"/>
      <c r="E571" s="66"/>
      <c r="F571" s="66"/>
      <c r="G571" s="65"/>
      <c r="H571" s="67"/>
      <c r="I571" s="67"/>
      <c r="J571" s="65"/>
      <c r="K571" s="65"/>
      <c r="L571" s="68"/>
      <c r="M571" s="65"/>
      <c r="N571" s="69"/>
      <c r="O571" s="68"/>
      <c r="P571" s="68"/>
      <c r="Q571" s="68"/>
      <c r="R571" s="97"/>
      <c r="S571" s="66"/>
      <c r="T571" s="66"/>
      <c r="U571" s="69"/>
      <c r="V571" s="69"/>
      <c r="W571" s="69"/>
      <c r="X571" s="69"/>
    </row>
    <row r="572" spans="3:24" x14ac:dyDescent="0.3">
      <c r="C572" s="65"/>
      <c r="D572" s="65"/>
      <c r="E572" s="66"/>
      <c r="F572" s="66"/>
      <c r="G572" s="65"/>
      <c r="H572" s="67"/>
      <c r="I572" s="67"/>
      <c r="J572" s="65"/>
      <c r="K572" s="65"/>
      <c r="L572" s="68"/>
      <c r="M572" s="65"/>
      <c r="N572" s="69"/>
      <c r="O572" s="68"/>
      <c r="P572" s="68"/>
      <c r="Q572" s="68"/>
      <c r="R572" s="97"/>
      <c r="S572" s="66"/>
      <c r="T572" s="66"/>
      <c r="U572" s="69"/>
      <c r="V572" s="69"/>
      <c r="W572" s="69"/>
      <c r="X572" s="69"/>
    </row>
    <row r="573" spans="3:24" x14ac:dyDescent="0.3">
      <c r="C573" s="65"/>
      <c r="D573" s="65"/>
      <c r="E573" s="66"/>
      <c r="F573" s="66"/>
      <c r="G573" s="65"/>
      <c r="H573" s="67"/>
      <c r="I573" s="67"/>
      <c r="J573" s="65"/>
      <c r="K573" s="65"/>
      <c r="L573" s="68"/>
      <c r="M573" s="65"/>
      <c r="N573" s="69"/>
      <c r="O573" s="68"/>
      <c r="P573" s="68"/>
      <c r="Q573" s="68"/>
      <c r="R573" s="97"/>
      <c r="S573" s="66"/>
      <c r="T573" s="66"/>
      <c r="U573" s="69"/>
      <c r="V573" s="69"/>
      <c r="W573" s="69"/>
      <c r="X573" s="69"/>
    </row>
    <row r="574" spans="3:24" x14ac:dyDescent="0.3">
      <c r="C574" s="65"/>
      <c r="D574" s="65"/>
      <c r="E574" s="66"/>
      <c r="F574" s="66"/>
      <c r="G574" s="65"/>
      <c r="H574" s="67"/>
      <c r="I574" s="67"/>
      <c r="J574" s="65"/>
      <c r="K574" s="65"/>
      <c r="L574" s="68"/>
      <c r="M574" s="65"/>
      <c r="N574" s="69"/>
      <c r="O574" s="68"/>
      <c r="P574" s="68"/>
      <c r="Q574" s="68"/>
      <c r="R574" s="97"/>
      <c r="S574" s="66"/>
      <c r="T574" s="66"/>
      <c r="U574" s="69"/>
      <c r="V574" s="69"/>
      <c r="W574" s="69"/>
      <c r="X574" s="69"/>
    </row>
    <row r="575" spans="3:24" x14ac:dyDescent="0.3">
      <c r="C575" s="65"/>
      <c r="D575" s="65"/>
      <c r="E575" s="66"/>
      <c r="F575" s="66"/>
      <c r="G575" s="65"/>
      <c r="H575" s="67"/>
      <c r="I575" s="67"/>
      <c r="J575" s="65"/>
      <c r="K575" s="65"/>
      <c r="L575" s="68"/>
      <c r="M575" s="65"/>
      <c r="N575" s="69"/>
      <c r="O575" s="68"/>
      <c r="P575" s="68"/>
      <c r="Q575" s="68"/>
      <c r="R575" s="97"/>
      <c r="S575" s="66"/>
      <c r="T575" s="66"/>
      <c r="U575" s="69"/>
      <c r="V575" s="69"/>
      <c r="W575" s="69"/>
      <c r="X575" s="69"/>
    </row>
    <row r="576" spans="3:24" x14ac:dyDescent="0.3">
      <c r="C576" s="65"/>
      <c r="D576" s="65"/>
      <c r="E576" s="66"/>
      <c r="F576" s="66"/>
      <c r="G576" s="65"/>
      <c r="H576" s="67"/>
      <c r="I576" s="67"/>
      <c r="J576" s="65"/>
      <c r="K576" s="65"/>
      <c r="L576" s="68"/>
      <c r="M576" s="65"/>
      <c r="N576" s="69"/>
      <c r="O576" s="68"/>
      <c r="P576" s="68"/>
      <c r="Q576" s="68"/>
      <c r="R576" s="97"/>
      <c r="S576" s="66"/>
      <c r="T576" s="66"/>
      <c r="U576" s="69"/>
      <c r="V576" s="69"/>
      <c r="W576" s="69"/>
      <c r="X576" s="69"/>
    </row>
    <row r="577" spans="3:24" x14ac:dyDescent="0.3">
      <c r="C577" s="65"/>
      <c r="D577" s="65"/>
      <c r="E577" s="66"/>
      <c r="F577" s="66"/>
      <c r="G577" s="65"/>
      <c r="H577" s="67"/>
      <c r="I577" s="67"/>
      <c r="J577" s="65"/>
      <c r="K577" s="65"/>
      <c r="L577" s="68"/>
      <c r="M577" s="65"/>
      <c r="N577" s="69"/>
      <c r="O577" s="68"/>
      <c r="P577" s="68"/>
      <c r="Q577" s="68"/>
      <c r="R577" s="97"/>
      <c r="S577" s="66"/>
      <c r="T577" s="66"/>
      <c r="U577" s="69"/>
      <c r="V577" s="69"/>
      <c r="W577" s="69"/>
      <c r="X577" s="69"/>
    </row>
    <row r="578" spans="3:24" x14ac:dyDescent="0.3">
      <c r="C578" s="65"/>
      <c r="D578" s="65"/>
      <c r="E578" s="66"/>
      <c r="F578" s="66"/>
      <c r="G578" s="65"/>
      <c r="H578" s="67"/>
      <c r="I578" s="67"/>
      <c r="J578" s="65"/>
      <c r="K578" s="65"/>
      <c r="L578" s="68"/>
      <c r="M578" s="65"/>
      <c r="N578" s="69"/>
      <c r="O578" s="68"/>
      <c r="P578" s="68"/>
      <c r="Q578" s="68"/>
      <c r="R578" s="97"/>
      <c r="S578" s="66"/>
      <c r="T578" s="66"/>
      <c r="U578" s="69"/>
      <c r="V578" s="69"/>
      <c r="W578" s="69"/>
      <c r="X578" s="69"/>
    </row>
    <row r="579" spans="3:24" x14ac:dyDescent="0.3">
      <c r="C579" s="65"/>
      <c r="D579" s="65"/>
      <c r="E579" s="66"/>
      <c r="F579" s="66"/>
      <c r="G579" s="65"/>
      <c r="H579" s="67"/>
      <c r="I579" s="67"/>
      <c r="J579" s="65"/>
      <c r="K579" s="65"/>
      <c r="L579" s="68"/>
      <c r="M579" s="65"/>
      <c r="N579" s="69"/>
      <c r="O579" s="68"/>
      <c r="P579" s="68"/>
      <c r="Q579" s="68"/>
      <c r="R579" s="97"/>
      <c r="S579" s="66"/>
      <c r="T579" s="66"/>
      <c r="U579" s="69"/>
      <c r="V579" s="69"/>
      <c r="W579" s="69"/>
      <c r="X579" s="69"/>
    </row>
    <row r="580" spans="3:24" x14ac:dyDescent="0.3">
      <c r="C580" s="65"/>
      <c r="D580" s="65"/>
      <c r="E580" s="66"/>
      <c r="F580" s="66"/>
      <c r="G580" s="65"/>
      <c r="H580" s="67"/>
      <c r="I580" s="67"/>
      <c r="J580" s="65"/>
      <c r="K580" s="65"/>
      <c r="L580" s="68"/>
      <c r="M580" s="65"/>
      <c r="N580" s="69"/>
      <c r="O580" s="68"/>
      <c r="P580" s="68"/>
      <c r="Q580" s="68"/>
      <c r="R580" s="97"/>
      <c r="S580" s="66"/>
      <c r="T580" s="66"/>
      <c r="U580" s="69"/>
      <c r="V580" s="69"/>
      <c r="W580" s="69"/>
      <c r="X580" s="69"/>
    </row>
    <row r="581" spans="3:24" x14ac:dyDescent="0.3">
      <c r="C581" s="65"/>
      <c r="D581" s="65"/>
      <c r="E581" s="66"/>
      <c r="F581" s="66"/>
      <c r="G581" s="65"/>
      <c r="H581" s="67"/>
      <c r="I581" s="67"/>
      <c r="J581" s="65"/>
      <c r="K581" s="65"/>
      <c r="L581" s="68"/>
      <c r="M581" s="65"/>
      <c r="N581" s="69"/>
      <c r="O581" s="68"/>
      <c r="P581" s="68"/>
      <c r="Q581" s="68"/>
      <c r="R581" s="97"/>
      <c r="S581" s="66"/>
      <c r="T581" s="66"/>
      <c r="U581" s="69"/>
      <c r="V581" s="69"/>
      <c r="W581" s="69"/>
      <c r="X581" s="69"/>
    </row>
    <row r="582" spans="3:24" x14ac:dyDescent="0.3">
      <c r="C582" s="65"/>
      <c r="D582" s="65"/>
      <c r="E582" s="66"/>
      <c r="F582" s="66"/>
      <c r="G582" s="65"/>
      <c r="H582" s="67"/>
      <c r="I582" s="67"/>
      <c r="J582" s="65"/>
      <c r="K582" s="65"/>
      <c r="L582" s="68"/>
      <c r="M582" s="65"/>
      <c r="N582" s="69"/>
      <c r="O582" s="68"/>
      <c r="P582" s="68"/>
      <c r="Q582" s="68"/>
      <c r="R582" s="97"/>
      <c r="S582" s="66"/>
      <c r="T582" s="66"/>
      <c r="U582" s="69"/>
      <c r="V582" s="69"/>
      <c r="W582" s="69"/>
      <c r="X582" s="69"/>
    </row>
    <row r="583" spans="3:24" x14ac:dyDescent="0.3">
      <c r="C583" s="65"/>
      <c r="D583" s="65"/>
      <c r="E583" s="66"/>
      <c r="F583" s="66"/>
      <c r="G583" s="65"/>
      <c r="H583" s="67"/>
      <c r="I583" s="67"/>
      <c r="J583" s="65"/>
      <c r="K583" s="65"/>
      <c r="L583" s="68"/>
      <c r="M583" s="65"/>
      <c r="N583" s="69"/>
      <c r="O583" s="68"/>
      <c r="P583" s="68"/>
      <c r="Q583" s="68"/>
      <c r="R583" s="97"/>
      <c r="S583" s="66"/>
      <c r="T583" s="66"/>
      <c r="U583" s="69"/>
      <c r="V583" s="69"/>
      <c r="W583" s="69"/>
      <c r="X583" s="69"/>
    </row>
    <row r="584" spans="3:24" x14ac:dyDescent="0.3">
      <c r="C584" s="65"/>
      <c r="D584" s="65"/>
      <c r="E584" s="66"/>
      <c r="F584" s="66"/>
      <c r="G584" s="65"/>
      <c r="H584" s="67"/>
      <c r="I584" s="67"/>
      <c r="J584" s="65"/>
      <c r="K584" s="65"/>
      <c r="L584" s="68"/>
      <c r="M584" s="65"/>
      <c r="N584" s="69"/>
      <c r="O584" s="68"/>
      <c r="P584" s="68"/>
      <c r="Q584" s="68"/>
      <c r="R584" s="97"/>
      <c r="S584" s="66"/>
      <c r="T584" s="66"/>
      <c r="U584" s="69"/>
      <c r="V584" s="69"/>
      <c r="W584" s="69"/>
      <c r="X584" s="69"/>
    </row>
    <row r="585" spans="3:24" x14ac:dyDescent="0.3">
      <c r="C585" s="65"/>
      <c r="D585" s="65"/>
      <c r="E585" s="66"/>
      <c r="F585" s="66"/>
      <c r="G585" s="65"/>
      <c r="H585" s="67"/>
      <c r="I585" s="67"/>
      <c r="J585" s="65"/>
      <c r="K585" s="65"/>
      <c r="L585" s="68"/>
      <c r="M585" s="65"/>
      <c r="N585" s="69"/>
      <c r="O585" s="68"/>
      <c r="P585" s="68"/>
      <c r="Q585" s="68"/>
      <c r="R585" s="97"/>
      <c r="S585" s="66"/>
      <c r="T585" s="66"/>
      <c r="U585" s="69"/>
      <c r="V585" s="69"/>
      <c r="W585" s="69"/>
      <c r="X585" s="69"/>
    </row>
    <row r="586" spans="3:24" x14ac:dyDescent="0.3">
      <c r="C586" s="65"/>
      <c r="D586" s="65"/>
      <c r="E586" s="66"/>
      <c r="F586" s="66"/>
      <c r="G586" s="65"/>
      <c r="H586" s="67"/>
      <c r="I586" s="67"/>
      <c r="J586" s="65"/>
      <c r="K586" s="65"/>
      <c r="L586" s="68"/>
      <c r="M586" s="65"/>
      <c r="N586" s="69"/>
      <c r="O586" s="68"/>
      <c r="P586" s="68"/>
      <c r="Q586" s="68"/>
      <c r="R586" s="97"/>
      <c r="S586" s="66"/>
      <c r="T586" s="66"/>
      <c r="U586" s="69"/>
      <c r="V586" s="69"/>
      <c r="W586" s="69"/>
      <c r="X586" s="69"/>
    </row>
    <row r="587" spans="3:24" x14ac:dyDescent="0.3">
      <c r="C587" s="65"/>
      <c r="D587" s="65"/>
      <c r="E587" s="66"/>
      <c r="F587" s="66"/>
      <c r="G587" s="65"/>
      <c r="H587" s="67"/>
      <c r="I587" s="67"/>
      <c r="J587" s="65"/>
      <c r="K587" s="65"/>
      <c r="L587" s="68"/>
      <c r="M587" s="65"/>
      <c r="N587" s="69"/>
      <c r="O587" s="68"/>
      <c r="P587" s="68"/>
      <c r="Q587" s="68"/>
      <c r="R587" s="97"/>
      <c r="S587" s="66"/>
      <c r="T587" s="66"/>
      <c r="U587" s="69"/>
      <c r="V587" s="69"/>
      <c r="W587" s="69"/>
      <c r="X587" s="69"/>
    </row>
    <row r="588" spans="3:24" x14ac:dyDescent="0.3">
      <c r="C588" s="65"/>
      <c r="D588" s="65"/>
      <c r="E588" s="66"/>
      <c r="F588" s="66"/>
      <c r="G588" s="65"/>
      <c r="H588" s="67"/>
      <c r="I588" s="67"/>
      <c r="J588" s="65"/>
      <c r="K588" s="65"/>
      <c r="L588" s="68"/>
      <c r="M588" s="65"/>
      <c r="N588" s="69"/>
      <c r="O588" s="68"/>
      <c r="P588" s="68"/>
      <c r="Q588" s="68"/>
      <c r="R588" s="97"/>
      <c r="S588" s="66"/>
      <c r="T588" s="66"/>
      <c r="U588" s="69"/>
      <c r="V588" s="69"/>
      <c r="W588" s="69"/>
      <c r="X588" s="69"/>
    </row>
    <row r="589" spans="3:24" x14ac:dyDescent="0.3">
      <c r="C589" s="65"/>
      <c r="D589" s="65"/>
      <c r="E589" s="66"/>
      <c r="F589" s="66"/>
      <c r="G589" s="65"/>
      <c r="H589" s="67"/>
      <c r="I589" s="67"/>
      <c r="J589" s="65"/>
      <c r="K589" s="65"/>
      <c r="L589" s="68"/>
      <c r="M589" s="65"/>
      <c r="N589" s="69"/>
      <c r="O589" s="68"/>
      <c r="P589" s="68"/>
      <c r="Q589" s="68"/>
      <c r="R589" s="97"/>
      <c r="S589" s="66"/>
      <c r="T589" s="66"/>
      <c r="U589" s="69"/>
      <c r="V589" s="69"/>
      <c r="W589" s="69"/>
      <c r="X589" s="69"/>
    </row>
    <row r="590" spans="3:24" x14ac:dyDescent="0.3">
      <c r="C590" s="65"/>
      <c r="D590" s="65"/>
      <c r="E590" s="66"/>
      <c r="F590" s="66"/>
      <c r="G590" s="65"/>
      <c r="H590" s="67"/>
      <c r="I590" s="67"/>
      <c r="J590" s="65"/>
      <c r="K590" s="65"/>
      <c r="L590" s="68"/>
      <c r="M590" s="65"/>
      <c r="N590" s="69"/>
      <c r="O590" s="68"/>
      <c r="P590" s="68"/>
      <c r="Q590" s="68"/>
      <c r="R590" s="97"/>
      <c r="S590" s="66"/>
      <c r="T590" s="66"/>
      <c r="U590" s="69"/>
      <c r="V590" s="69"/>
      <c r="W590" s="69"/>
      <c r="X590" s="69"/>
    </row>
    <row r="591" spans="3:24" x14ac:dyDescent="0.3">
      <c r="C591" s="65"/>
      <c r="D591" s="65"/>
      <c r="E591" s="66"/>
      <c r="F591" s="66"/>
      <c r="G591" s="65"/>
      <c r="H591" s="67"/>
      <c r="I591" s="67"/>
      <c r="J591" s="65"/>
      <c r="K591" s="65"/>
      <c r="L591" s="68"/>
      <c r="M591" s="65"/>
      <c r="N591" s="69"/>
      <c r="O591" s="68"/>
      <c r="P591" s="68"/>
      <c r="Q591" s="68"/>
      <c r="R591" s="97"/>
      <c r="S591" s="66"/>
      <c r="T591" s="66"/>
      <c r="U591" s="69"/>
      <c r="V591" s="69"/>
      <c r="W591" s="69"/>
      <c r="X591" s="69"/>
    </row>
    <row r="592" spans="3:24" x14ac:dyDescent="0.3">
      <c r="C592" s="65"/>
      <c r="D592" s="65"/>
      <c r="E592" s="66"/>
      <c r="F592" s="66"/>
      <c r="G592" s="65"/>
      <c r="H592" s="67"/>
      <c r="I592" s="67"/>
      <c r="J592" s="65"/>
      <c r="K592" s="65"/>
      <c r="L592" s="68"/>
      <c r="M592" s="65"/>
      <c r="N592" s="69"/>
      <c r="O592" s="68"/>
      <c r="P592" s="68"/>
      <c r="Q592" s="68"/>
      <c r="R592" s="97"/>
      <c r="S592" s="66"/>
      <c r="T592" s="66"/>
      <c r="U592" s="69"/>
      <c r="V592" s="69"/>
      <c r="W592" s="69"/>
      <c r="X592" s="69"/>
    </row>
    <row r="593" spans="3:24" x14ac:dyDescent="0.3">
      <c r="C593" s="65"/>
      <c r="D593" s="65"/>
      <c r="E593" s="66"/>
      <c r="F593" s="66"/>
      <c r="G593" s="65"/>
      <c r="H593" s="67"/>
      <c r="I593" s="67"/>
      <c r="J593" s="65"/>
      <c r="K593" s="65"/>
      <c r="L593" s="68"/>
      <c r="M593" s="65"/>
      <c r="N593" s="69"/>
      <c r="O593" s="68"/>
      <c r="P593" s="68"/>
      <c r="Q593" s="68"/>
      <c r="R593" s="97"/>
      <c r="S593" s="66"/>
      <c r="T593" s="66"/>
      <c r="U593" s="69"/>
      <c r="V593" s="69"/>
      <c r="W593" s="69"/>
      <c r="X593" s="69"/>
    </row>
    <row r="594" spans="3:24" x14ac:dyDescent="0.3">
      <c r="C594" s="65"/>
      <c r="D594" s="65"/>
      <c r="E594" s="66"/>
      <c r="F594" s="66"/>
      <c r="G594" s="65"/>
      <c r="H594" s="67"/>
      <c r="I594" s="67"/>
      <c r="J594" s="65"/>
      <c r="K594" s="65"/>
      <c r="L594" s="68"/>
      <c r="M594" s="65"/>
      <c r="N594" s="69"/>
      <c r="O594" s="68"/>
      <c r="P594" s="68"/>
      <c r="Q594" s="68"/>
      <c r="R594" s="97"/>
      <c r="S594" s="66"/>
      <c r="T594" s="66"/>
      <c r="U594" s="69"/>
      <c r="V594" s="69"/>
      <c r="W594" s="69"/>
      <c r="X594" s="69"/>
    </row>
    <row r="595" spans="3:24" x14ac:dyDescent="0.3">
      <c r="C595" s="65"/>
      <c r="D595" s="65"/>
      <c r="E595" s="66"/>
      <c r="F595" s="66"/>
      <c r="G595" s="65"/>
      <c r="H595" s="67"/>
      <c r="I595" s="67"/>
      <c r="J595" s="65"/>
      <c r="K595" s="65"/>
      <c r="L595" s="68"/>
      <c r="M595" s="65"/>
      <c r="N595" s="69"/>
      <c r="O595" s="68"/>
      <c r="P595" s="68"/>
      <c r="Q595" s="68"/>
      <c r="R595" s="97"/>
      <c r="S595" s="66"/>
      <c r="T595" s="66"/>
      <c r="U595" s="69"/>
      <c r="V595" s="69"/>
      <c r="W595" s="69"/>
      <c r="X595" s="69"/>
    </row>
    <row r="596" spans="3:24" x14ac:dyDescent="0.3">
      <c r="C596" s="65"/>
      <c r="D596" s="65"/>
      <c r="E596" s="66"/>
      <c r="F596" s="66"/>
      <c r="G596" s="65"/>
      <c r="H596" s="67"/>
      <c r="I596" s="67"/>
      <c r="J596" s="65"/>
      <c r="K596" s="65"/>
      <c r="L596" s="68"/>
      <c r="M596" s="65"/>
      <c r="N596" s="69"/>
      <c r="O596" s="68"/>
      <c r="P596" s="68"/>
      <c r="Q596" s="68"/>
      <c r="R596" s="97"/>
      <c r="S596" s="66"/>
      <c r="T596" s="66"/>
      <c r="U596" s="69"/>
      <c r="V596" s="69"/>
      <c r="W596" s="69"/>
      <c r="X596" s="69"/>
    </row>
    <row r="597" spans="3:24" x14ac:dyDescent="0.3">
      <c r="C597" s="65"/>
      <c r="D597" s="65"/>
      <c r="E597" s="66"/>
      <c r="F597" s="66"/>
      <c r="G597" s="65"/>
      <c r="H597" s="67"/>
      <c r="I597" s="67"/>
      <c r="J597" s="65"/>
      <c r="K597" s="65"/>
      <c r="L597" s="68"/>
      <c r="M597" s="65"/>
      <c r="N597" s="69"/>
      <c r="O597" s="68"/>
      <c r="P597" s="68"/>
      <c r="Q597" s="68"/>
      <c r="R597" s="97"/>
      <c r="S597" s="66"/>
      <c r="T597" s="66"/>
      <c r="U597" s="69"/>
      <c r="V597" s="69"/>
      <c r="W597" s="69"/>
      <c r="X597" s="69"/>
    </row>
    <row r="598" spans="3:24" x14ac:dyDescent="0.3">
      <c r="C598" s="65"/>
      <c r="D598" s="65"/>
      <c r="E598" s="66"/>
      <c r="F598" s="66"/>
      <c r="G598" s="65"/>
      <c r="H598" s="67"/>
      <c r="I598" s="67"/>
      <c r="J598" s="65"/>
      <c r="K598" s="65"/>
      <c r="L598" s="68"/>
      <c r="M598" s="65"/>
      <c r="N598" s="69"/>
      <c r="O598" s="68"/>
      <c r="P598" s="68"/>
      <c r="Q598" s="68"/>
      <c r="R598" s="97"/>
      <c r="S598" s="66"/>
      <c r="T598" s="66"/>
      <c r="U598" s="69"/>
      <c r="V598" s="69"/>
      <c r="W598" s="69"/>
      <c r="X598" s="69"/>
    </row>
    <row r="599" spans="3:24" x14ac:dyDescent="0.3">
      <c r="C599" s="65"/>
      <c r="D599" s="65"/>
      <c r="E599" s="66"/>
      <c r="F599" s="66"/>
      <c r="G599" s="65"/>
      <c r="H599" s="67"/>
      <c r="I599" s="67"/>
      <c r="J599" s="65"/>
      <c r="K599" s="65"/>
      <c r="L599" s="68"/>
      <c r="M599" s="65"/>
      <c r="N599" s="69"/>
      <c r="O599" s="68"/>
      <c r="P599" s="68"/>
      <c r="Q599" s="68"/>
      <c r="R599" s="97"/>
      <c r="S599" s="66"/>
      <c r="T599" s="66"/>
      <c r="U599" s="69"/>
      <c r="V599" s="69"/>
      <c r="W599" s="69"/>
      <c r="X599" s="69"/>
    </row>
    <row r="600" spans="3:24" x14ac:dyDescent="0.3">
      <c r="C600" s="65"/>
      <c r="D600" s="65"/>
      <c r="E600" s="66"/>
      <c r="F600" s="66"/>
      <c r="G600" s="65"/>
      <c r="H600" s="67"/>
      <c r="I600" s="67"/>
      <c r="J600" s="65"/>
      <c r="K600" s="65"/>
      <c r="L600" s="68"/>
      <c r="M600" s="65"/>
      <c r="N600" s="69"/>
      <c r="O600" s="68"/>
      <c r="P600" s="68"/>
      <c r="Q600" s="68"/>
      <c r="R600" s="97"/>
      <c r="S600" s="66"/>
      <c r="T600" s="66"/>
      <c r="U600" s="69"/>
      <c r="V600" s="69"/>
      <c r="W600" s="69"/>
      <c r="X600" s="69"/>
    </row>
    <row r="601" spans="3:24" x14ac:dyDescent="0.3">
      <c r="C601" s="65"/>
      <c r="D601" s="65"/>
      <c r="E601" s="66"/>
      <c r="F601" s="66"/>
      <c r="G601" s="65"/>
      <c r="H601" s="67"/>
      <c r="I601" s="67"/>
      <c r="J601" s="65"/>
      <c r="K601" s="65"/>
      <c r="L601" s="68"/>
      <c r="M601" s="65"/>
      <c r="N601" s="69"/>
      <c r="O601" s="68"/>
      <c r="P601" s="68"/>
      <c r="Q601" s="68"/>
      <c r="R601" s="97"/>
      <c r="S601" s="66"/>
      <c r="T601" s="66"/>
      <c r="U601" s="69"/>
      <c r="V601" s="69"/>
      <c r="W601" s="69"/>
      <c r="X601" s="69"/>
    </row>
    <row r="602" spans="3:24" x14ac:dyDescent="0.3">
      <c r="C602" s="65"/>
      <c r="D602" s="65"/>
      <c r="E602" s="66"/>
      <c r="F602" s="66"/>
      <c r="G602" s="65"/>
      <c r="H602" s="67"/>
      <c r="I602" s="67"/>
      <c r="J602" s="65"/>
      <c r="K602" s="65"/>
      <c r="L602" s="68"/>
      <c r="M602" s="65"/>
      <c r="N602" s="69"/>
      <c r="O602" s="68"/>
      <c r="P602" s="68"/>
      <c r="Q602" s="68"/>
      <c r="R602" s="97"/>
      <c r="S602" s="66"/>
      <c r="T602" s="66"/>
      <c r="U602" s="69"/>
      <c r="V602" s="69"/>
      <c r="W602" s="69"/>
      <c r="X602" s="69"/>
    </row>
    <row r="603" spans="3:24" x14ac:dyDescent="0.3">
      <c r="C603" s="65"/>
      <c r="D603" s="65"/>
      <c r="E603" s="66"/>
      <c r="F603" s="66"/>
      <c r="G603" s="65"/>
      <c r="H603" s="67"/>
      <c r="I603" s="67"/>
      <c r="J603" s="65"/>
      <c r="K603" s="65"/>
      <c r="L603" s="68"/>
      <c r="M603" s="65"/>
      <c r="N603" s="69"/>
      <c r="O603" s="68"/>
      <c r="P603" s="68"/>
      <c r="Q603" s="68"/>
      <c r="R603" s="97"/>
      <c r="S603" s="66"/>
      <c r="T603" s="66"/>
      <c r="U603" s="69"/>
      <c r="V603" s="69"/>
      <c r="W603" s="69"/>
      <c r="X603" s="69"/>
    </row>
    <row r="604" spans="3:24" x14ac:dyDescent="0.3">
      <c r="C604" s="65"/>
      <c r="D604" s="65"/>
      <c r="E604" s="66"/>
      <c r="F604" s="66"/>
      <c r="G604" s="65"/>
      <c r="H604" s="67"/>
      <c r="I604" s="67"/>
      <c r="J604" s="65"/>
      <c r="K604" s="65"/>
      <c r="L604" s="68"/>
      <c r="M604" s="65"/>
      <c r="N604" s="69"/>
      <c r="O604" s="68"/>
      <c r="P604" s="68"/>
      <c r="Q604" s="68"/>
      <c r="R604" s="97"/>
      <c r="S604" s="66"/>
      <c r="T604" s="66"/>
      <c r="U604" s="69"/>
      <c r="V604" s="69"/>
      <c r="W604" s="69"/>
      <c r="X604" s="69"/>
    </row>
    <row r="605" spans="3:24" x14ac:dyDescent="0.3">
      <c r="C605" s="65"/>
      <c r="D605" s="65"/>
      <c r="E605" s="66"/>
      <c r="F605" s="66"/>
      <c r="G605" s="65"/>
      <c r="H605" s="67"/>
      <c r="I605" s="67"/>
      <c r="J605" s="65"/>
      <c r="K605" s="65"/>
      <c r="L605" s="68"/>
      <c r="M605" s="65"/>
      <c r="N605" s="69"/>
      <c r="O605" s="68"/>
      <c r="P605" s="68"/>
      <c r="Q605" s="68"/>
      <c r="R605" s="97"/>
      <c r="S605" s="66"/>
      <c r="T605" s="66"/>
      <c r="U605" s="69"/>
      <c r="V605" s="69"/>
      <c r="W605" s="69"/>
      <c r="X605" s="69"/>
    </row>
    <row r="606" spans="3:24" x14ac:dyDescent="0.3">
      <c r="C606" s="65"/>
      <c r="D606" s="65"/>
      <c r="E606" s="66"/>
      <c r="F606" s="66"/>
      <c r="G606" s="65"/>
      <c r="H606" s="67"/>
      <c r="I606" s="67"/>
      <c r="J606" s="65"/>
      <c r="K606" s="65"/>
      <c r="L606" s="68"/>
      <c r="M606" s="65"/>
      <c r="N606" s="69"/>
      <c r="O606" s="68"/>
      <c r="P606" s="68"/>
      <c r="Q606" s="68"/>
      <c r="R606" s="97"/>
      <c r="S606" s="66"/>
      <c r="T606" s="66"/>
      <c r="U606" s="69"/>
      <c r="V606" s="69"/>
      <c r="W606" s="69"/>
      <c r="X606" s="69"/>
    </row>
    <row r="607" spans="3:24" x14ac:dyDescent="0.3">
      <c r="C607" s="65"/>
      <c r="D607" s="65"/>
      <c r="E607" s="66"/>
      <c r="F607" s="66"/>
      <c r="G607" s="65"/>
      <c r="H607" s="67"/>
      <c r="I607" s="67"/>
      <c r="J607" s="65"/>
      <c r="K607" s="65"/>
      <c r="L607" s="68"/>
      <c r="M607" s="65"/>
      <c r="N607" s="69"/>
      <c r="O607" s="68"/>
      <c r="P607" s="68"/>
      <c r="Q607" s="68"/>
      <c r="R607" s="97"/>
      <c r="S607" s="66"/>
      <c r="T607" s="66"/>
      <c r="U607" s="69"/>
      <c r="V607" s="69"/>
      <c r="W607" s="69"/>
      <c r="X607" s="69"/>
    </row>
    <row r="608" spans="3:24" x14ac:dyDescent="0.3">
      <c r="C608" s="65"/>
      <c r="D608" s="65"/>
      <c r="E608" s="66"/>
      <c r="F608" s="66"/>
      <c r="G608" s="65"/>
      <c r="H608" s="67"/>
      <c r="I608" s="67"/>
      <c r="J608" s="65"/>
      <c r="K608" s="65"/>
      <c r="L608" s="68"/>
      <c r="M608" s="65"/>
      <c r="N608" s="69"/>
      <c r="O608" s="68"/>
      <c r="P608" s="68"/>
      <c r="Q608" s="68"/>
      <c r="R608" s="97"/>
      <c r="S608" s="66"/>
      <c r="T608" s="66"/>
      <c r="U608" s="69"/>
      <c r="V608" s="69"/>
      <c r="W608" s="69"/>
      <c r="X608" s="69"/>
    </row>
    <row r="609" spans="3:24" x14ac:dyDescent="0.3">
      <c r="C609" s="65"/>
      <c r="D609" s="65"/>
      <c r="E609" s="66"/>
      <c r="F609" s="66"/>
      <c r="G609" s="65"/>
      <c r="H609" s="67"/>
      <c r="I609" s="67"/>
      <c r="J609" s="65"/>
      <c r="K609" s="65"/>
      <c r="L609" s="68"/>
      <c r="M609" s="65"/>
      <c r="N609" s="69"/>
      <c r="O609" s="68"/>
      <c r="P609" s="68"/>
      <c r="Q609" s="68"/>
      <c r="R609" s="97"/>
      <c r="S609" s="66"/>
      <c r="T609" s="66"/>
      <c r="U609" s="69"/>
      <c r="V609" s="69"/>
      <c r="W609" s="69"/>
      <c r="X609" s="69"/>
    </row>
    <row r="610" spans="3:24" x14ac:dyDescent="0.3">
      <c r="C610" s="65"/>
      <c r="D610" s="65"/>
      <c r="E610" s="66"/>
      <c r="F610" s="66"/>
      <c r="G610" s="65"/>
      <c r="H610" s="67"/>
      <c r="I610" s="67"/>
      <c r="J610" s="65"/>
      <c r="K610" s="65"/>
      <c r="L610" s="68"/>
      <c r="M610" s="65"/>
      <c r="N610" s="69"/>
      <c r="O610" s="68"/>
      <c r="P610" s="68"/>
      <c r="Q610" s="68"/>
      <c r="R610" s="97"/>
      <c r="S610" s="66"/>
      <c r="T610" s="66"/>
      <c r="U610" s="69"/>
      <c r="V610" s="69"/>
      <c r="W610" s="69"/>
      <c r="X610" s="69"/>
    </row>
    <row r="611" spans="3:24" x14ac:dyDescent="0.3">
      <c r="C611" s="65"/>
      <c r="D611" s="65"/>
      <c r="E611" s="66"/>
      <c r="F611" s="66"/>
      <c r="G611" s="65"/>
      <c r="H611" s="67"/>
      <c r="I611" s="67"/>
      <c r="J611" s="65"/>
      <c r="K611" s="65"/>
      <c r="L611" s="68"/>
      <c r="M611" s="65"/>
      <c r="N611" s="69"/>
      <c r="O611" s="68"/>
      <c r="P611" s="68"/>
      <c r="Q611" s="68"/>
      <c r="R611" s="97"/>
      <c r="S611" s="66"/>
      <c r="T611" s="66"/>
      <c r="U611" s="69"/>
      <c r="V611" s="69"/>
      <c r="W611" s="69"/>
      <c r="X611" s="69"/>
    </row>
    <row r="612" spans="3:24" x14ac:dyDescent="0.3">
      <c r="C612" s="65"/>
      <c r="D612" s="65"/>
      <c r="E612" s="66"/>
      <c r="F612" s="66"/>
      <c r="G612" s="65"/>
      <c r="H612" s="67"/>
      <c r="I612" s="67"/>
      <c r="J612" s="65"/>
      <c r="K612" s="65"/>
      <c r="L612" s="68"/>
      <c r="M612" s="65"/>
      <c r="N612" s="69"/>
      <c r="O612" s="68"/>
      <c r="P612" s="68"/>
      <c r="Q612" s="68"/>
      <c r="R612" s="97"/>
      <c r="S612" s="66"/>
      <c r="T612" s="66"/>
      <c r="U612" s="69"/>
      <c r="V612" s="69"/>
      <c r="W612" s="69"/>
      <c r="X612" s="69"/>
    </row>
    <row r="613" spans="3:24" x14ac:dyDescent="0.3">
      <c r="C613" s="65"/>
      <c r="D613" s="65"/>
      <c r="E613" s="66"/>
      <c r="F613" s="66"/>
      <c r="G613" s="65"/>
      <c r="H613" s="67"/>
      <c r="I613" s="67"/>
      <c r="J613" s="65"/>
      <c r="K613" s="65"/>
      <c r="L613" s="68"/>
      <c r="M613" s="65"/>
      <c r="N613" s="69"/>
      <c r="O613" s="68"/>
      <c r="P613" s="68"/>
      <c r="Q613" s="68"/>
      <c r="R613" s="97"/>
      <c r="S613" s="66"/>
      <c r="T613" s="66"/>
      <c r="U613" s="69"/>
      <c r="V613" s="69"/>
      <c r="W613" s="69"/>
      <c r="X613" s="69"/>
    </row>
    <row r="614" spans="3:24" x14ac:dyDescent="0.3">
      <c r="C614" s="65"/>
      <c r="D614" s="65"/>
      <c r="E614" s="66"/>
      <c r="F614" s="66"/>
      <c r="G614" s="65"/>
      <c r="H614" s="67"/>
      <c r="I614" s="67"/>
      <c r="J614" s="65"/>
      <c r="K614" s="65"/>
      <c r="L614" s="68"/>
      <c r="M614" s="65"/>
      <c r="N614" s="69"/>
      <c r="O614" s="68"/>
      <c r="P614" s="68"/>
      <c r="Q614" s="68"/>
      <c r="R614" s="97"/>
      <c r="S614" s="66"/>
      <c r="T614" s="66"/>
      <c r="U614" s="69"/>
      <c r="V614" s="69"/>
      <c r="W614" s="69"/>
      <c r="X614" s="69"/>
    </row>
    <row r="615" spans="3:24" x14ac:dyDescent="0.3">
      <c r="C615" s="65"/>
      <c r="D615" s="65"/>
      <c r="E615" s="66"/>
      <c r="F615" s="66"/>
      <c r="G615" s="65"/>
      <c r="H615" s="67"/>
      <c r="I615" s="67"/>
      <c r="J615" s="65"/>
      <c r="K615" s="65"/>
      <c r="L615" s="68"/>
      <c r="M615" s="65"/>
      <c r="N615" s="69"/>
      <c r="O615" s="68"/>
      <c r="P615" s="68"/>
      <c r="Q615" s="68"/>
      <c r="R615" s="97"/>
      <c r="S615" s="66"/>
      <c r="T615" s="66"/>
      <c r="U615" s="69"/>
      <c r="V615" s="69"/>
      <c r="W615" s="69"/>
      <c r="X615" s="69"/>
    </row>
    <row r="616" spans="3:24" x14ac:dyDescent="0.3">
      <c r="C616" s="65"/>
      <c r="D616" s="65"/>
      <c r="E616" s="66"/>
      <c r="F616" s="66"/>
      <c r="G616" s="65"/>
      <c r="H616" s="67"/>
      <c r="I616" s="67"/>
      <c r="J616" s="65"/>
      <c r="K616" s="65"/>
      <c r="L616" s="68"/>
      <c r="M616" s="65"/>
      <c r="N616" s="69"/>
      <c r="O616" s="68"/>
      <c r="P616" s="68"/>
      <c r="Q616" s="68"/>
      <c r="R616" s="97"/>
      <c r="S616" s="66"/>
      <c r="T616" s="66"/>
      <c r="U616" s="69"/>
      <c r="V616" s="69"/>
      <c r="W616" s="69"/>
      <c r="X616" s="69"/>
    </row>
    <row r="617" spans="3:24" x14ac:dyDescent="0.3">
      <c r="C617" s="65"/>
      <c r="D617" s="65"/>
      <c r="E617" s="66"/>
      <c r="F617" s="66"/>
      <c r="G617" s="65"/>
      <c r="H617" s="67"/>
      <c r="I617" s="67"/>
      <c r="J617" s="65"/>
      <c r="K617" s="65"/>
      <c r="L617" s="68"/>
      <c r="M617" s="65"/>
      <c r="N617" s="69"/>
      <c r="O617" s="68"/>
      <c r="P617" s="68"/>
      <c r="Q617" s="68"/>
      <c r="R617" s="97"/>
      <c r="S617" s="66"/>
      <c r="T617" s="66"/>
      <c r="U617" s="69"/>
      <c r="V617" s="69"/>
      <c r="W617" s="69"/>
      <c r="X617" s="69"/>
    </row>
    <row r="618" spans="3:24" x14ac:dyDescent="0.3">
      <c r="C618" s="65"/>
      <c r="D618" s="65"/>
      <c r="E618" s="66"/>
      <c r="F618" s="66"/>
      <c r="G618" s="65"/>
      <c r="H618" s="67"/>
      <c r="I618" s="67"/>
      <c r="J618" s="65"/>
      <c r="K618" s="65"/>
      <c r="L618" s="68"/>
      <c r="M618" s="65"/>
      <c r="N618" s="69"/>
      <c r="O618" s="68"/>
      <c r="P618" s="68"/>
      <c r="Q618" s="68"/>
      <c r="R618" s="97"/>
      <c r="S618" s="66"/>
      <c r="T618" s="66"/>
      <c r="U618" s="69"/>
      <c r="V618" s="69"/>
      <c r="W618" s="69"/>
      <c r="X618" s="69"/>
    </row>
    <row r="619" spans="3:24" x14ac:dyDescent="0.3">
      <c r="C619" s="65"/>
      <c r="D619" s="65"/>
      <c r="E619" s="66"/>
      <c r="F619" s="66"/>
      <c r="G619" s="65"/>
      <c r="H619" s="67"/>
      <c r="I619" s="67"/>
      <c r="J619" s="65"/>
      <c r="K619" s="65"/>
      <c r="L619" s="68"/>
      <c r="M619" s="65"/>
      <c r="N619" s="69"/>
      <c r="O619" s="68"/>
      <c r="P619" s="68"/>
      <c r="Q619" s="68"/>
      <c r="R619" s="97"/>
      <c r="S619" s="66"/>
      <c r="T619" s="66"/>
      <c r="U619" s="69"/>
      <c r="V619" s="69"/>
      <c r="W619" s="69"/>
      <c r="X619" s="69"/>
    </row>
    <row r="620" spans="3:24" x14ac:dyDescent="0.3">
      <c r="C620" s="65"/>
      <c r="D620" s="65"/>
      <c r="E620" s="66"/>
      <c r="F620" s="66"/>
      <c r="G620" s="65"/>
      <c r="H620" s="67"/>
      <c r="I620" s="67"/>
      <c r="J620" s="65"/>
      <c r="K620" s="65"/>
      <c r="L620" s="68"/>
      <c r="M620" s="65"/>
      <c r="N620" s="69"/>
      <c r="O620" s="68"/>
      <c r="P620" s="68"/>
      <c r="Q620" s="68"/>
      <c r="R620" s="97"/>
      <c r="S620" s="66"/>
      <c r="T620" s="66"/>
      <c r="U620" s="69"/>
      <c r="V620" s="69"/>
      <c r="W620" s="69"/>
      <c r="X620" s="69"/>
    </row>
    <row r="621" spans="3:24" x14ac:dyDescent="0.3">
      <c r="C621" s="65"/>
      <c r="D621" s="65"/>
      <c r="E621" s="66"/>
      <c r="F621" s="66"/>
      <c r="G621" s="65"/>
      <c r="H621" s="67"/>
      <c r="I621" s="67"/>
      <c r="J621" s="65"/>
      <c r="K621" s="65"/>
      <c r="L621" s="68"/>
      <c r="M621" s="65"/>
      <c r="N621" s="69"/>
      <c r="O621" s="68"/>
      <c r="P621" s="68"/>
      <c r="Q621" s="68"/>
      <c r="R621" s="97"/>
      <c r="S621" s="66"/>
      <c r="T621" s="66"/>
      <c r="U621" s="69"/>
      <c r="V621" s="69"/>
      <c r="W621" s="69"/>
      <c r="X621" s="69"/>
    </row>
    <row r="622" spans="3:24" x14ac:dyDescent="0.3">
      <c r="C622" s="65"/>
      <c r="D622" s="65"/>
      <c r="E622" s="66"/>
      <c r="F622" s="66"/>
      <c r="G622" s="65"/>
      <c r="H622" s="67"/>
      <c r="I622" s="67"/>
      <c r="J622" s="65"/>
      <c r="K622" s="65"/>
      <c r="L622" s="68"/>
      <c r="M622" s="65"/>
      <c r="N622" s="69"/>
      <c r="O622" s="68"/>
      <c r="P622" s="68"/>
      <c r="Q622" s="68"/>
      <c r="R622" s="97"/>
      <c r="S622" s="66"/>
      <c r="T622" s="66"/>
      <c r="U622" s="69"/>
      <c r="V622" s="69"/>
      <c r="W622" s="69"/>
      <c r="X622" s="69"/>
    </row>
    <row r="623" spans="3:24" x14ac:dyDescent="0.3">
      <c r="C623" s="65"/>
      <c r="D623" s="65"/>
      <c r="E623" s="66"/>
      <c r="F623" s="66"/>
      <c r="G623" s="65"/>
      <c r="H623" s="67"/>
      <c r="I623" s="67"/>
      <c r="J623" s="65"/>
      <c r="K623" s="65"/>
      <c r="L623" s="68"/>
      <c r="M623" s="65"/>
      <c r="N623" s="69"/>
      <c r="O623" s="68"/>
      <c r="P623" s="68"/>
      <c r="Q623" s="68"/>
      <c r="R623" s="97"/>
      <c r="S623" s="66"/>
      <c r="T623" s="66"/>
      <c r="U623" s="69"/>
      <c r="V623" s="69"/>
      <c r="W623" s="69"/>
      <c r="X623" s="69"/>
    </row>
    <row r="624" spans="3:24" x14ac:dyDescent="0.3">
      <c r="C624" s="65"/>
      <c r="D624" s="65"/>
      <c r="E624" s="66"/>
      <c r="F624" s="66"/>
      <c r="G624" s="65"/>
      <c r="H624" s="67"/>
      <c r="I624" s="67"/>
      <c r="J624" s="65"/>
      <c r="K624" s="65"/>
      <c r="L624" s="68"/>
      <c r="M624" s="65"/>
      <c r="N624" s="69"/>
      <c r="O624" s="68"/>
      <c r="P624" s="68"/>
      <c r="Q624" s="68"/>
      <c r="R624" s="97"/>
      <c r="S624" s="66"/>
      <c r="T624" s="66"/>
      <c r="U624" s="69"/>
      <c r="V624" s="69"/>
      <c r="W624" s="69"/>
      <c r="X624" s="69"/>
    </row>
    <row r="625" spans="3:24" x14ac:dyDescent="0.3">
      <c r="C625" s="65"/>
      <c r="D625" s="65"/>
      <c r="E625" s="66"/>
      <c r="F625" s="66"/>
      <c r="G625" s="65"/>
      <c r="H625" s="67"/>
      <c r="I625" s="67"/>
      <c r="J625" s="65"/>
      <c r="K625" s="65"/>
      <c r="L625" s="68"/>
      <c r="M625" s="65"/>
      <c r="N625" s="69"/>
      <c r="O625" s="68"/>
      <c r="P625" s="68"/>
      <c r="Q625" s="68"/>
      <c r="R625" s="97"/>
      <c r="S625" s="66"/>
      <c r="T625" s="66"/>
      <c r="U625" s="69"/>
      <c r="V625" s="69"/>
      <c r="W625" s="69"/>
      <c r="X625" s="69"/>
    </row>
    <row r="626" spans="3:24" x14ac:dyDescent="0.3">
      <c r="C626" s="65"/>
      <c r="D626" s="65"/>
      <c r="E626" s="66"/>
      <c r="F626" s="66"/>
      <c r="G626" s="65"/>
      <c r="H626" s="67"/>
      <c r="I626" s="67"/>
      <c r="J626" s="65"/>
      <c r="K626" s="65"/>
      <c r="L626" s="68"/>
      <c r="M626" s="65"/>
      <c r="N626" s="69"/>
      <c r="O626" s="68"/>
      <c r="P626" s="68"/>
      <c r="Q626" s="68"/>
      <c r="R626" s="97"/>
      <c r="S626" s="66"/>
      <c r="T626" s="66"/>
      <c r="U626" s="69"/>
      <c r="V626" s="69"/>
      <c r="W626" s="69"/>
      <c r="X626" s="69"/>
    </row>
    <row r="627" spans="3:24" x14ac:dyDescent="0.3">
      <c r="C627" s="65"/>
      <c r="D627" s="65"/>
      <c r="E627" s="66"/>
      <c r="F627" s="66"/>
      <c r="G627" s="65"/>
      <c r="H627" s="67"/>
      <c r="I627" s="67"/>
      <c r="J627" s="65"/>
      <c r="K627" s="65"/>
      <c r="L627" s="68"/>
      <c r="M627" s="65"/>
      <c r="N627" s="69"/>
      <c r="O627" s="68"/>
      <c r="P627" s="68"/>
      <c r="Q627" s="68"/>
      <c r="R627" s="97"/>
      <c r="S627" s="66"/>
      <c r="T627" s="66"/>
      <c r="U627" s="69"/>
      <c r="V627" s="69"/>
      <c r="W627" s="69"/>
      <c r="X627" s="69"/>
    </row>
    <row r="628" spans="3:24" x14ac:dyDescent="0.3">
      <c r="C628" s="65"/>
      <c r="D628" s="65"/>
      <c r="E628" s="66"/>
      <c r="F628" s="66"/>
      <c r="G628" s="65"/>
      <c r="H628" s="67"/>
      <c r="I628" s="67"/>
      <c r="J628" s="65"/>
      <c r="K628" s="65"/>
      <c r="L628" s="68"/>
      <c r="M628" s="65"/>
      <c r="N628" s="69"/>
      <c r="O628" s="68"/>
      <c r="P628" s="68"/>
      <c r="Q628" s="68"/>
      <c r="R628" s="97"/>
      <c r="S628" s="66"/>
      <c r="T628" s="66"/>
      <c r="U628" s="69"/>
      <c r="V628" s="69"/>
      <c r="W628" s="69"/>
      <c r="X628" s="69"/>
    </row>
    <row r="629" spans="3:24" x14ac:dyDescent="0.3">
      <c r="C629" s="65"/>
      <c r="D629" s="65"/>
      <c r="E629" s="66"/>
      <c r="F629" s="66"/>
      <c r="G629" s="65"/>
      <c r="H629" s="67"/>
      <c r="I629" s="67"/>
      <c r="J629" s="65"/>
      <c r="K629" s="65"/>
      <c r="L629" s="68"/>
      <c r="M629" s="65"/>
      <c r="N629" s="69"/>
      <c r="O629" s="68"/>
      <c r="P629" s="68"/>
      <c r="Q629" s="68"/>
      <c r="R629" s="97"/>
      <c r="S629" s="66"/>
      <c r="T629" s="66"/>
      <c r="U629" s="69"/>
      <c r="V629" s="69"/>
      <c r="W629" s="69"/>
      <c r="X629" s="69"/>
    </row>
    <row r="630" spans="3:24" x14ac:dyDescent="0.3">
      <c r="C630" s="65"/>
      <c r="D630" s="65"/>
      <c r="E630" s="66"/>
      <c r="F630" s="66"/>
      <c r="G630" s="65"/>
      <c r="H630" s="67"/>
      <c r="I630" s="67"/>
      <c r="J630" s="65"/>
      <c r="K630" s="65"/>
      <c r="L630" s="68"/>
      <c r="M630" s="65"/>
      <c r="N630" s="69"/>
      <c r="O630" s="68"/>
      <c r="P630" s="68"/>
      <c r="Q630" s="68"/>
      <c r="R630" s="97"/>
      <c r="S630" s="66"/>
      <c r="T630" s="66"/>
      <c r="U630" s="69"/>
      <c r="V630" s="69"/>
      <c r="W630" s="69"/>
      <c r="X630" s="69"/>
    </row>
    <row r="631" spans="3:24" x14ac:dyDescent="0.3">
      <c r="C631" s="65"/>
      <c r="D631" s="65"/>
      <c r="E631" s="66"/>
      <c r="F631" s="66"/>
      <c r="G631" s="65"/>
      <c r="H631" s="67"/>
      <c r="I631" s="67"/>
      <c r="J631" s="65"/>
      <c r="K631" s="65"/>
      <c r="L631" s="68"/>
      <c r="M631" s="65"/>
      <c r="N631" s="69"/>
      <c r="O631" s="68"/>
      <c r="P631" s="68"/>
      <c r="Q631" s="68"/>
      <c r="R631" s="97"/>
      <c r="S631" s="66"/>
      <c r="T631" s="66"/>
      <c r="U631" s="69"/>
      <c r="V631" s="69"/>
      <c r="W631" s="69"/>
      <c r="X631" s="69"/>
    </row>
    <row r="632" spans="3:24" x14ac:dyDescent="0.3">
      <c r="C632" s="65"/>
      <c r="D632" s="65"/>
      <c r="E632" s="66"/>
      <c r="F632" s="66"/>
      <c r="G632" s="65"/>
      <c r="H632" s="67"/>
      <c r="I632" s="67"/>
      <c r="J632" s="65"/>
      <c r="K632" s="65"/>
      <c r="L632" s="68"/>
      <c r="M632" s="65"/>
      <c r="N632" s="69"/>
      <c r="O632" s="68"/>
      <c r="P632" s="68"/>
      <c r="Q632" s="68"/>
      <c r="R632" s="97"/>
      <c r="S632" s="66"/>
      <c r="T632" s="66"/>
      <c r="U632" s="69"/>
      <c r="V632" s="69"/>
      <c r="W632" s="69"/>
      <c r="X632" s="69"/>
    </row>
    <row r="633" spans="3:24" x14ac:dyDescent="0.3">
      <c r="C633" s="65"/>
      <c r="D633" s="65"/>
      <c r="E633" s="66"/>
      <c r="F633" s="66"/>
      <c r="G633" s="65"/>
      <c r="H633" s="67"/>
      <c r="I633" s="67"/>
      <c r="J633" s="65"/>
      <c r="K633" s="65"/>
      <c r="L633" s="68"/>
      <c r="M633" s="65"/>
      <c r="N633" s="69"/>
      <c r="O633" s="68"/>
      <c r="P633" s="68"/>
      <c r="Q633" s="68"/>
      <c r="R633" s="97"/>
      <c r="S633" s="66"/>
      <c r="T633" s="66"/>
      <c r="U633" s="69"/>
      <c r="V633" s="69"/>
      <c r="W633" s="69"/>
      <c r="X633" s="69"/>
    </row>
    <row r="634" spans="3:24" x14ac:dyDescent="0.3">
      <c r="C634" s="65"/>
      <c r="D634" s="65"/>
      <c r="E634" s="66"/>
      <c r="F634" s="66"/>
      <c r="G634" s="65"/>
      <c r="H634" s="67"/>
      <c r="I634" s="67"/>
      <c r="J634" s="65"/>
      <c r="K634" s="65"/>
      <c r="L634" s="68"/>
      <c r="M634" s="65"/>
      <c r="N634" s="69"/>
      <c r="O634" s="68"/>
      <c r="P634" s="68"/>
      <c r="Q634" s="68"/>
      <c r="R634" s="97"/>
      <c r="S634" s="66"/>
      <c r="T634" s="66"/>
      <c r="U634" s="69"/>
      <c r="V634" s="69"/>
      <c r="W634" s="69"/>
      <c r="X634" s="69"/>
    </row>
    <row r="635" spans="3:24" x14ac:dyDescent="0.3">
      <c r="C635" s="65"/>
      <c r="D635" s="65"/>
      <c r="E635" s="66"/>
      <c r="F635" s="66"/>
      <c r="G635" s="65"/>
      <c r="H635" s="67"/>
      <c r="I635" s="67"/>
      <c r="J635" s="65"/>
      <c r="K635" s="65"/>
      <c r="L635" s="68"/>
      <c r="M635" s="65"/>
      <c r="N635" s="69"/>
      <c r="O635" s="68"/>
      <c r="P635" s="68"/>
      <c r="Q635" s="68"/>
      <c r="R635" s="97"/>
      <c r="S635" s="66"/>
      <c r="T635" s="66"/>
      <c r="U635" s="69"/>
      <c r="V635" s="69"/>
      <c r="W635" s="69"/>
      <c r="X635" s="69"/>
    </row>
    <row r="636" spans="3:24" x14ac:dyDescent="0.3">
      <c r="C636" s="65"/>
      <c r="D636" s="65"/>
      <c r="E636" s="66"/>
      <c r="F636" s="66"/>
      <c r="G636" s="65"/>
      <c r="H636" s="67"/>
      <c r="I636" s="67"/>
      <c r="J636" s="65"/>
      <c r="K636" s="65"/>
      <c r="L636" s="68"/>
      <c r="M636" s="65"/>
      <c r="N636" s="69"/>
      <c r="O636" s="68"/>
      <c r="P636" s="68"/>
      <c r="Q636" s="68"/>
      <c r="R636" s="97"/>
      <c r="S636" s="66"/>
      <c r="T636" s="66"/>
      <c r="U636" s="69"/>
      <c r="V636" s="69"/>
      <c r="W636" s="69"/>
      <c r="X636" s="69"/>
    </row>
    <row r="637" spans="3:24" x14ac:dyDescent="0.3">
      <c r="C637" s="65"/>
      <c r="D637" s="65"/>
      <c r="E637" s="66"/>
      <c r="F637" s="66"/>
      <c r="G637" s="65"/>
      <c r="H637" s="67"/>
      <c r="I637" s="67"/>
      <c r="J637" s="65"/>
      <c r="K637" s="65"/>
      <c r="L637" s="68"/>
      <c r="M637" s="65"/>
      <c r="N637" s="69"/>
      <c r="O637" s="68"/>
      <c r="P637" s="68"/>
      <c r="Q637" s="68"/>
      <c r="R637" s="97"/>
      <c r="S637" s="66"/>
      <c r="T637" s="66"/>
      <c r="U637" s="69"/>
      <c r="V637" s="69"/>
      <c r="W637" s="69"/>
      <c r="X637" s="69"/>
    </row>
    <row r="638" spans="3:24" x14ac:dyDescent="0.3">
      <c r="C638" s="65"/>
      <c r="D638" s="65"/>
      <c r="E638" s="66"/>
      <c r="F638" s="66"/>
      <c r="G638" s="65"/>
      <c r="H638" s="67"/>
      <c r="I638" s="67"/>
      <c r="J638" s="65"/>
      <c r="K638" s="65"/>
      <c r="L638" s="68"/>
      <c r="M638" s="65"/>
      <c r="N638" s="69"/>
      <c r="O638" s="68"/>
      <c r="P638" s="68"/>
      <c r="Q638" s="68"/>
      <c r="R638" s="97"/>
      <c r="S638" s="66"/>
      <c r="T638" s="66"/>
      <c r="U638" s="69"/>
      <c r="V638" s="69"/>
      <c r="W638" s="69"/>
      <c r="X638" s="69"/>
    </row>
    <row r="639" spans="3:24" x14ac:dyDescent="0.3">
      <c r="C639" s="65"/>
      <c r="D639" s="65"/>
      <c r="E639" s="66"/>
      <c r="F639" s="66"/>
      <c r="G639" s="65"/>
      <c r="H639" s="67"/>
      <c r="I639" s="67"/>
      <c r="J639" s="65"/>
      <c r="K639" s="65"/>
      <c r="L639" s="68"/>
      <c r="M639" s="65"/>
      <c r="N639" s="69"/>
      <c r="O639" s="68"/>
      <c r="P639" s="68"/>
      <c r="Q639" s="68"/>
      <c r="R639" s="97"/>
      <c r="S639" s="66"/>
      <c r="T639" s="66"/>
      <c r="U639" s="69"/>
      <c r="V639" s="69"/>
      <c r="W639" s="69"/>
      <c r="X639" s="69"/>
    </row>
    <row r="640" spans="3:24" x14ac:dyDescent="0.3">
      <c r="C640" s="65"/>
      <c r="D640" s="65"/>
      <c r="E640" s="66"/>
      <c r="F640" s="66"/>
      <c r="G640" s="65"/>
      <c r="H640" s="67"/>
      <c r="I640" s="67"/>
      <c r="J640" s="65"/>
      <c r="K640" s="65"/>
      <c r="L640" s="68"/>
      <c r="M640" s="65"/>
      <c r="N640" s="69"/>
      <c r="O640" s="68"/>
      <c r="P640" s="68"/>
      <c r="Q640" s="68"/>
      <c r="R640" s="97"/>
      <c r="S640" s="66"/>
      <c r="T640" s="66"/>
      <c r="U640" s="69"/>
      <c r="V640" s="69"/>
      <c r="W640" s="69"/>
      <c r="X640" s="69"/>
    </row>
    <row r="641" spans="3:24" x14ac:dyDescent="0.3">
      <c r="C641" s="65"/>
      <c r="D641" s="65"/>
      <c r="E641" s="66"/>
      <c r="F641" s="66"/>
      <c r="G641" s="65"/>
      <c r="H641" s="67"/>
      <c r="I641" s="67"/>
      <c r="J641" s="65"/>
      <c r="K641" s="65"/>
      <c r="L641" s="68"/>
      <c r="M641" s="65"/>
      <c r="N641" s="69"/>
      <c r="O641" s="68"/>
      <c r="P641" s="68"/>
      <c r="Q641" s="68"/>
      <c r="R641" s="97"/>
      <c r="S641" s="66"/>
      <c r="T641" s="66"/>
      <c r="U641" s="69"/>
      <c r="V641" s="69"/>
      <c r="W641" s="69"/>
      <c r="X641" s="69"/>
    </row>
    <row r="642" spans="3:24" x14ac:dyDescent="0.3">
      <c r="C642" s="65"/>
      <c r="D642" s="65"/>
      <c r="E642" s="66"/>
      <c r="F642" s="66"/>
      <c r="G642" s="65"/>
      <c r="H642" s="67"/>
      <c r="I642" s="67"/>
      <c r="J642" s="65"/>
      <c r="K642" s="65"/>
      <c r="L642" s="68"/>
      <c r="M642" s="65"/>
      <c r="N642" s="69"/>
      <c r="O642" s="68"/>
      <c r="P642" s="68"/>
      <c r="Q642" s="68"/>
      <c r="R642" s="97"/>
      <c r="S642" s="66"/>
      <c r="T642" s="66"/>
      <c r="U642" s="69"/>
      <c r="V642" s="69"/>
      <c r="W642" s="69"/>
      <c r="X642" s="69"/>
    </row>
    <row r="643" spans="3:24" x14ac:dyDescent="0.3">
      <c r="C643" s="65"/>
      <c r="D643" s="65"/>
      <c r="E643" s="66"/>
      <c r="F643" s="66"/>
      <c r="G643" s="65"/>
      <c r="H643" s="67"/>
      <c r="I643" s="67"/>
      <c r="J643" s="65"/>
      <c r="K643" s="65"/>
      <c r="L643" s="68"/>
      <c r="M643" s="65"/>
      <c r="N643" s="69"/>
      <c r="O643" s="68"/>
      <c r="P643" s="68"/>
      <c r="Q643" s="68"/>
      <c r="R643" s="97"/>
      <c r="S643" s="66"/>
      <c r="T643" s="66"/>
      <c r="U643" s="69"/>
      <c r="V643" s="69"/>
      <c r="W643" s="69"/>
      <c r="X643" s="69"/>
    </row>
    <row r="644" spans="3:24" x14ac:dyDescent="0.3">
      <c r="C644" s="65"/>
      <c r="D644" s="65"/>
      <c r="E644" s="66"/>
      <c r="F644" s="66"/>
      <c r="G644" s="65"/>
      <c r="H644" s="67"/>
      <c r="I644" s="67"/>
      <c r="J644" s="65"/>
      <c r="K644" s="65"/>
      <c r="L644" s="68"/>
      <c r="M644" s="65"/>
      <c r="N644" s="69"/>
      <c r="O644" s="68"/>
      <c r="P644" s="68"/>
      <c r="Q644" s="68"/>
      <c r="R644" s="97"/>
      <c r="S644" s="66"/>
      <c r="T644" s="66"/>
      <c r="U644" s="69"/>
      <c r="V644" s="69"/>
      <c r="W644" s="69"/>
      <c r="X644" s="69"/>
    </row>
    <row r="645" spans="3:24" x14ac:dyDescent="0.3">
      <c r="C645" s="65"/>
      <c r="D645" s="65"/>
      <c r="E645" s="66"/>
      <c r="F645" s="66"/>
      <c r="G645" s="65"/>
      <c r="H645" s="67"/>
      <c r="I645" s="67"/>
      <c r="J645" s="65"/>
      <c r="K645" s="65"/>
      <c r="L645" s="68"/>
      <c r="M645" s="65"/>
      <c r="N645" s="69"/>
      <c r="O645" s="68"/>
      <c r="P645" s="68"/>
      <c r="Q645" s="68"/>
      <c r="R645" s="97"/>
      <c r="S645" s="66"/>
      <c r="T645" s="66"/>
      <c r="U645" s="69"/>
      <c r="V645" s="69"/>
      <c r="W645" s="69"/>
      <c r="X645" s="69"/>
    </row>
    <row r="646" spans="3:24" x14ac:dyDescent="0.3">
      <c r="C646" s="65"/>
      <c r="D646" s="65"/>
      <c r="E646" s="66"/>
      <c r="F646" s="66"/>
      <c r="G646" s="65"/>
      <c r="H646" s="67"/>
      <c r="I646" s="67"/>
      <c r="J646" s="65"/>
      <c r="K646" s="65"/>
      <c r="L646" s="68"/>
      <c r="M646" s="65"/>
      <c r="N646" s="69"/>
      <c r="O646" s="68"/>
      <c r="P646" s="68"/>
      <c r="Q646" s="68"/>
      <c r="R646" s="97"/>
      <c r="S646" s="66"/>
      <c r="T646" s="66"/>
      <c r="U646" s="69"/>
      <c r="V646" s="69"/>
      <c r="W646" s="69"/>
      <c r="X646" s="69"/>
    </row>
    <row r="647" spans="3:24" x14ac:dyDescent="0.3">
      <c r="C647" s="65"/>
      <c r="D647" s="65"/>
      <c r="E647" s="66"/>
      <c r="F647" s="66"/>
      <c r="G647" s="65"/>
      <c r="H647" s="67"/>
      <c r="I647" s="67"/>
      <c r="J647" s="65"/>
      <c r="K647" s="65"/>
      <c r="L647" s="68"/>
      <c r="M647" s="65"/>
      <c r="N647" s="69"/>
      <c r="O647" s="68"/>
      <c r="P647" s="68"/>
      <c r="Q647" s="68"/>
      <c r="R647" s="97"/>
      <c r="S647" s="66"/>
      <c r="T647" s="66"/>
      <c r="U647" s="69"/>
      <c r="V647" s="69"/>
      <c r="W647" s="69"/>
      <c r="X647" s="69"/>
    </row>
    <row r="648" spans="3:24" x14ac:dyDescent="0.3">
      <c r="C648" s="65"/>
      <c r="D648" s="65"/>
      <c r="E648" s="66"/>
      <c r="F648" s="66"/>
      <c r="G648" s="65"/>
      <c r="H648" s="67"/>
      <c r="I648" s="67"/>
      <c r="J648" s="65"/>
      <c r="K648" s="65"/>
      <c r="L648" s="68"/>
      <c r="M648" s="65"/>
      <c r="N648" s="69"/>
      <c r="O648" s="68"/>
      <c r="P648" s="68"/>
      <c r="Q648" s="68"/>
      <c r="R648" s="97"/>
      <c r="S648" s="66"/>
      <c r="T648" s="66"/>
      <c r="U648" s="69"/>
      <c r="V648" s="69"/>
      <c r="W648" s="69"/>
      <c r="X648" s="69"/>
    </row>
    <row r="649" spans="3:24" x14ac:dyDescent="0.3">
      <c r="C649" s="65"/>
      <c r="D649" s="65"/>
      <c r="E649" s="66"/>
      <c r="F649" s="66"/>
      <c r="G649" s="65"/>
      <c r="H649" s="67"/>
      <c r="I649" s="67"/>
      <c r="J649" s="65"/>
      <c r="K649" s="65"/>
      <c r="L649" s="68"/>
      <c r="M649" s="65"/>
      <c r="N649" s="69"/>
      <c r="O649" s="68"/>
      <c r="P649" s="68"/>
      <c r="Q649" s="68"/>
      <c r="R649" s="97"/>
      <c r="S649" s="66"/>
      <c r="T649" s="66"/>
      <c r="U649" s="69"/>
      <c r="V649" s="69"/>
      <c r="W649" s="69"/>
      <c r="X649" s="69"/>
    </row>
    <row r="650" spans="3:24" x14ac:dyDescent="0.3">
      <c r="C650" s="65"/>
      <c r="D650" s="65"/>
      <c r="E650" s="66"/>
      <c r="F650" s="66"/>
      <c r="G650" s="65"/>
      <c r="H650" s="67"/>
      <c r="I650" s="67"/>
      <c r="J650" s="65"/>
      <c r="K650" s="65"/>
      <c r="L650" s="68"/>
      <c r="M650" s="65"/>
      <c r="N650" s="69"/>
      <c r="O650" s="68"/>
      <c r="P650" s="68"/>
      <c r="Q650" s="68"/>
      <c r="R650" s="97"/>
      <c r="S650" s="66"/>
      <c r="T650" s="66"/>
      <c r="U650" s="69"/>
      <c r="V650" s="69"/>
      <c r="W650" s="69"/>
      <c r="X650" s="69"/>
    </row>
    <row r="651" spans="3:24" x14ac:dyDescent="0.3">
      <c r="C651" s="65"/>
      <c r="D651" s="65"/>
      <c r="E651" s="66"/>
      <c r="F651" s="66"/>
      <c r="G651" s="65"/>
      <c r="H651" s="67"/>
      <c r="I651" s="67"/>
      <c r="J651" s="65"/>
      <c r="K651" s="65"/>
      <c r="L651" s="68"/>
      <c r="M651" s="65"/>
      <c r="N651" s="69"/>
      <c r="O651" s="68"/>
      <c r="P651" s="68"/>
      <c r="Q651" s="68"/>
      <c r="R651" s="97"/>
      <c r="S651" s="66"/>
      <c r="T651" s="66"/>
      <c r="U651" s="69"/>
      <c r="V651" s="69"/>
      <c r="W651" s="69"/>
      <c r="X651" s="69"/>
    </row>
    <row r="652" spans="3:24" x14ac:dyDescent="0.3">
      <c r="C652" s="65"/>
      <c r="D652" s="65"/>
      <c r="E652" s="66"/>
      <c r="F652" s="66"/>
      <c r="G652" s="65"/>
      <c r="H652" s="67"/>
      <c r="I652" s="67"/>
      <c r="J652" s="65"/>
      <c r="K652" s="65"/>
      <c r="L652" s="68"/>
      <c r="M652" s="65"/>
      <c r="N652" s="69"/>
      <c r="O652" s="68"/>
      <c r="P652" s="68"/>
      <c r="Q652" s="68"/>
      <c r="R652" s="97"/>
      <c r="S652" s="66"/>
      <c r="T652" s="66"/>
      <c r="U652" s="69"/>
      <c r="V652" s="69"/>
      <c r="W652" s="69"/>
      <c r="X652" s="69"/>
    </row>
    <row r="653" spans="3:24" x14ac:dyDescent="0.3">
      <c r="C653" s="65"/>
      <c r="D653" s="65"/>
      <c r="E653" s="66"/>
      <c r="F653" s="66"/>
      <c r="G653" s="65"/>
      <c r="H653" s="67"/>
      <c r="I653" s="67"/>
      <c r="J653" s="65"/>
      <c r="K653" s="65"/>
      <c r="L653" s="68"/>
      <c r="M653" s="65"/>
      <c r="N653" s="69"/>
      <c r="O653" s="68"/>
      <c r="P653" s="68"/>
      <c r="Q653" s="68"/>
      <c r="R653" s="97"/>
      <c r="S653" s="66"/>
      <c r="T653" s="66"/>
      <c r="U653" s="69"/>
      <c r="V653" s="69"/>
      <c r="W653" s="69"/>
      <c r="X653" s="69"/>
    </row>
    <row r="654" spans="3:24" x14ac:dyDescent="0.3">
      <c r="C654" s="65"/>
      <c r="D654" s="65"/>
      <c r="E654" s="66"/>
      <c r="F654" s="66"/>
      <c r="G654" s="65"/>
      <c r="H654" s="67"/>
      <c r="I654" s="67"/>
      <c r="J654" s="65"/>
      <c r="K654" s="65"/>
      <c r="L654" s="68"/>
      <c r="M654" s="65"/>
      <c r="N654" s="69"/>
      <c r="O654" s="68"/>
      <c r="P654" s="68"/>
      <c r="Q654" s="68"/>
      <c r="R654" s="97"/>
      <c r="S654" s="66"/>
      <c r="T654" s="66"/>
      <c r="U654" s="69"/>
      <c r="V654" s="69"/>
      <c r="W654" s="69"/>
      <c r="X654" s="69"/>
    </row>
    <row r="655" spans="3:24" x14ac:dyDescent="0.3">
      <c r="C655" s="65"/>
      <c r="D655" s="65"/>
      <c r="E655" s="66"/>
      <c r="F655" s="66"/>
      <c r="G655" s="65"/>
      <c r="H655" s="67"/>
      <c r="I655" s="67"/>
      <c r="J655" s="65"/>
      <c r="K655" s="65"/>
      <c r="L655" s="68"/>
      <c r="M655" s="65"/>
      <c r="N655" s="69"/>
      <c r="O655" s="68"/>
      <c r="P655" s="68"/>
      <c r="Q655" s="68"/>
      <c r="R655" s="97"/>
      <c r="S655" s="66"/>
      <c r="T655" s="66"/>
      <c r="U655" s="69"/>
      <c r="V655" s="69"/>
      <c r="W655" s="69"/>
      <c r="X655" s="69"/>
    </row>
    <row r="656" spans="3:24" x14ac:dyDescent="0.3">
      <c r="C656" s="65"/>
      <c r="D656" s="65"/>
      <c r="E656" s="66"/>
      <c r="F656" s="66"/>
      <c r="G656" s="65"/>
      <c r="H656" s="67"/>
      <c r="I656" s="67"/>
      <c r="J656" s="65"/>
      <c r="K656" s="65"/>
      <c r="L656" s="68"/>
      <c r="M656" s="65"/>
      <c r="N656" s="69"/>
      <c r="O656" s="68"/>
      <c r="P656" s="68"/>
      <c r="Q656" s="68"/>
      <c r="R656" s="97"/>
      <c r="S656" s="66"/>
      <c r="T656" s="66"/>
      <c r="U656" s="69"/>
      <c r="V656" s="69"/>
      <c r="W656" s="69"/>
      <c r="X656" s="69"/>
    </row>
    <row r="657" spans="3:24" x14ac:dyDescent="0.3">
      <c r="C657" s="65"/>
      <c r="D657" s="65"/>
      <c r="E657" s="66"/>
      <c r="F657" s="66"/>
      <c r="G657" s="65"/>
      <c r="H657" s="67"/>
      <c r="I657" s="67"/>
      <c r="J657" s="65"/>
      <c r="K657" s="65"/>
      <c r="L657" s="68"/>
      <c r="M657" s="65"/>
      <c r="N657" s="69"/>
      <c r="O657" s="68"/>
      <c r="P657" s="68"/>
      <c r="Q657" s="68"/>
      <c r="R657" s="97"/>
      <c r="S657" s="66"/>
      <c r="T657" s="66"/>
      <c r="U657" s="69"/>
      <c r="V657" s="69"/>
      <c r="W657" s="69"/>
      <c r="X657" s="69"/>
    </row>
    <row r="658" spans="3:24" x14ac:dyDescent="0.3">
      <c r="C658" s="65"/>
      <c r="D658" s="65"/>
      <c r="E658" s="66"/>
      <c r="F658" s="66"/>
      <c r="G658" s="65"/>
      <c r="H658" s="67"/>
      <c r="I658" s="67"/>
      <c r="J658" s="65"/>
      <c r="K658" s="65"/>
      <c r="L658" s="68"/>
      <c r="M658" s="65"/>
      <c r="N658" s="69"/>
      <c r="O658" s="68"/>
      <c r="P658" s="68"/>
      <c r="Q658" s="68"/>
      <c r="R658" s="97"/>
      <c r="S658" s="66"/>
      <c r="T658" s="66"/>
      <c r="U658" s="69"/>
      <c r="V658" s="69"/>
      <c r="W658" s="69"/>
      <c r="X658" s="69"/>
    </row>
    <row r="659" spans="3:24" x14ac:dyDescent="0.3">
      <c r="C659" s="65"/>
      <c r="D659" s="65"/>
      <c r="E659" s="66"/>
      <c r="F659" s="66"/>
      <c r="G659" s="65"/>
      <c r="H659" s="67"/>
      <c r="I659" s="67"/>
      <c r="J659" s="65"/>
      <c r="K659" s="65"/>
      <c r="L659" s="68"/>
      <c r="M659" s="65"/>
      <c r="N659" s="69"/>
      <c r="O659" s="68"/>
      <c r="P659" s="68"/>
      <c r="Q659" s="68"/>
      <c r="R659" s="97"/>
      <c r="S659" s="66"/>
      <c r="T659" s="66"/>
      <c r="U659" s="69"/>
      <c r="V659" s="69"/>
      <c r="W659" s="69"/>
      <c r="X659" s="69"/>
    </row>
    <row r="660" spans="3:24" x14ac:dyDescent="0.3">
      <c r="C660" s="65"/>
      <c r="D660" s="65"/>
      <c r="E660" s="66"/>
      <c r="F660" s="66"/>
      <c r="G660" s="65"/>
      <c r="H660" s="67"/>
      <c r="I660" s="67"/>
      <c r="J660" s="65"/>
      <c r="K660" s="65"/>
      <c r="L660" s="68"/>
      <c r="M660" s="65"/>
      <c r="N660" s="69"/>
      <c r="O660" s="68"/>
      <c r="P660" s="68"/>
      <c r="Q660" s="68"/>
      <c r="R660" s="97"/>
      <c r="S660" s="66"/>
      <c r="T660" s="66"/>
      <c r="U660" s="69"/>
      <c r="V660" s="69"/>
      <c r="W660" s="69"/>
      <c r="X660" s="69"/>
    </row>
    <row r="661" spans="3:24" x14ac:dyDescent="0.3">
      <c r="C661" s="65"/>
      <c r="D661" s="65"/>
      <c r="E661" s="66"/>
      <c r="F661" s="66"/>
      <c r="G661" s="65"/>
      <c r="H661" s="67"/>
      <c r="I661" s="67"/>
      <c r="J661" s="65"/>
      <c r="K661" s="65"/>
      <c r="L661" s="68"/>
      <c r="M661" s="65"/>
      <c r="N661" s="69"/>
      <c r="O661" s="68"/>
      <c r="P661" s="68"/>
      <c r="Q661" s="68"/>
      <c r="R661" s="97"/>
      <c r="S661" s="66"/>
      <c r="T661" s="66"/>
      <c r="U661" s="69"/>
      <c r="V661" s="69"/>
      <c r="W661" s="69"/>
      <c r="X661" s="69"/>
    </row>
    <row r="662" spans="3:24" x14ac:dyDescent="0.3">
      <c r="C662" s="65"/>
      <c r="D662" s="65"/>
      <c r="E662" s="66"/>
      <c r="F662" s="66"/>
      <c r="G662" s="65"/>
      <c r="H662" s="67"/>
      <c r="I662" s="67"/>
      <c r="J662" s="65"/>
      <c r="K662" s="65"/>
      <c r="L662" s="68"/>
      <c r="M662" s="65"/>
      <c r="N662" s="69"/>
      <c r="O662" s="68"/>
      <c r="P662" s="68"/>
      <c r="Q662" s="68"/>
      <c r="R662" s="97"/>
      <c r="S662" s="66"/>
      <c r="T662" s="66"/>
      <c r="U662" s="69"/>
      <c r="V662" s="69"/>
      <c r="W662" s="69"/>
      <c r="X662" s="69"/>
    </row>
    <row r="663" spans="3:24" x14ac:dyDescent="0.3">
      <c r="C663" s="65"/>
      <c r="D663" s="65"/>
      <c r="E663" s="66"/>
      <c r="F663" s="66"/>
      <c r="G663" s="65"/>
      <c r="H663" s="67"/>
      <c r="I663" s="67"/>
      <c r="J663" s="65"/>
      <c r="K663" s="65"/>
      <c r="L663" s="68"/>
      <c r="M663" s="65"/>
      <c r="N663" s="69"/>
      <c r="O663" s="68"/>
      <c r="P663" s="68"/>
      <c r="Q663" s="68"/>
      <c r="R663" s="97"/>
      <c r="S663" s="66"/>
      <c r="T663" s="66"/>
      <c r="U663" s="69"/>
      <c r="V663" s="69"/>
      <c r="W663" s="69"/>
      <c r="X663" s="69"/>
    </row>
    <row r="664" spans="3:24" x14ac:dyDescent="0.3">
      <c r="C664" s="65"/>
      <c r="D664" s="65"/>
      <c r="E664" s="66"/>
      <c r="F664" s="66"/>
      <c r="G664" s="65"/>
      <c r="H664" s="67"/>
      <c r="I664" s="67"/>
      <c r="J664" s="65"/>
      <c r="K664" s="65"/>
      <c r="L664" s="68"/>
      <c r="M664" s="65"/>
      <c r="N664" s="69"/>
      <c r="O664" s="68"/>
      <c r="P664" s="68"/>
      <c r="Q664" s="68"/>
      <c r="R664" s="97"/>
      <c r="S664" s="66"/>
      <c r="T664" s="66"/>
      <c r="U664" s="69"/>
      <c r="V664" s="69"/>
      <c r="W664" s="69"/>
      <c r="X664" s="69"/>
    </row>
    <row r="665" spans="3:24" x14ac:dyDescent="0.3">
      <c r="C665" s="65"/>
      <c r="D665" s="65"/>
      <c r="E665" s="66"/>
      <c r="F665" s="66"/>
      <c r="G665" s="65"/>
      <c r="H665" s="67"/>
      <c r="I665" s="67"/>
      <c r="J665" s="65"/>
      <c r="K665" s="65"/>
      <c r="L665" s="68"/>
      <c r="M665" s="65"/>
      <c r="N665" s="69"/>
      <c r="O665" s="68"/>
      <c r="P665" s="68"/>
      <c r="Q665" s="68"/>
      <c r="R665" s="97"/>
      <c r="S665" s="66"/>
      <c r="T665" s="66"/>
      <c r="U665" s="69"/>
      <c r="V665" s="69"/>
      <c r="W665" s="69"/>
      <c r="X665" s="69"/>
    </row>
    <row r="666" spans="3:24" x14ac:dyDescent="0.3">
      <c r="C666" s="65"/>
      <c r="D666" s="65"/>
      <c r="E666" s="66"/>
      <c r="F666" s="66"/>
      <c r="G666" s="65"/>
      <c r="H666" s="67"/>
      <c r="I666" s="67"/>
      <c r="J666" s="65"/>
      <c r="K666" s="65"/>
      <c r="L666" s="68"/>
      <c r="M666" s="65"/>
      <c r="N666" s="69"/>
      <c r="O666" s="68"/>
      <c r="P666" s="68"/>
      <c r="Q666" s="68"/>
      <c r="R666" s="97"/>
      <c r="S666" s="66"/>
      <c r="T666" s="66"/>
      <c r="U666" s="69"/>
      <c r="V666" s="69"/>
      <c r="W666" s="69"/>
      <c r="X666" s="69"/>
    </row>
    <row r="667" spans="3:24" x14ac:dyDescent="0.3">
      <c r="C667" s="65"/>
      <c r="D667" s="65"/>
      <c r="E667" s="66"/>
      <c r="F667" s="66"/>
      <c r="G667" s="65"/>
      <c r="H667" s="67"/>
      <c r="I667" s="67"/>
      <c r="J667" s="65"/>
      <c r="K667" s="65"/>
      <c r="L667" s="68"/>
      <c r="M667" s="65"/>
      <c r="N667" s="69"/>
      <c r="O667" s="68"/>
      <c r="P667" s="68"/>
      <c r="Q667" s="68"/>
      <c r="R667" s="97"/>
      <c r="S667" s="66"/>
      <c r="T667" s="66"/>
      <c r="U667" s="69"/>
      <c r="V667" s="69"/>
      <c r="W667" s="69"/>
      <c r="X667" s="69"/>
    </row>
    <row r="668" spans="3:24" x14ac:dyDescent="0.3">
      <c r="C668" s="65"/>
      <c r="D668" s="65"/>
      <c r="E668" s="66"/>
      <c r="F668" s="66"/>
      <c r="G668" s="65"/>
      <c r="H668" s="67"/>
      <c r="I668" s="67"/>
      <c r="J668" s="65"/>
      <c r="K668" s="65"/>
      <c r="L668" s="68"/>
      <c r="M668" s="65"/>
      <c r="N668" s="69"/>
      <c r="O668" s="68"/>
      <c r="P668" s="68"/>
      <c r="Q668" s="68"/>
      <c r="R668" s="97"/>
      <c r="S668" s="66"/>
      <c r="T668" s="66"/>
      <c r="U668" s="69"/>
      <c r="V668" s="69"/>
      <c r="W668" s="69"/>
      <c r="X668" s="69"/>
    </row>
    <row r="669" spans="3:24" x14ac:dyDescent="0.3">
      <c r="C669" s="65"/>
      <c r="D669" s="65"/>
      <c r="E669" s="66"/>
      <c r="F669" s="66"/>
      <c r="G669" s="65"/>
      <c r="H669" s="67"/>
      <c r="I669" s="67"/>
      <c r="J669" s="65"/>
      <c r="K669" s="65"/>
      <c r="L669" s="68"/>
      <c r="M669" s="65"/>
      <c r="N669" s="69"/>
      <c r="O669" s="68"/>
      <c r="P669" s="68"/>
      <c r="Q669" s="68"/>
      <c r="R669" s="97"/>
      <c r="S669" s="66"/>
      <c r="T669" s="66"/>
      <c r="U669" s="69"/>
      <c r="V669" s="69"/>
      <c r="W669" s="69"/>
      <c r="X669" s="69"/>
    </row>
    <row r="670" spans="3:24" x14ac:dyDescent="0.3">
      <c r="C670" s="65"/>
      <c r="D670" s="65"/>
      <c r="E670" s="66"/>
      <c r="F670" s="66"/>
      <c r="G670" s="65"/>
      <c r="H670" s="67"/>
      <c r="I670" s="67"/>
      <c r="J670" s="65"/>
      <c r="K670" s="65"/>
      <c r="L670" s="68"/>
      <c r="M670" s="65"/>
      <c r="N670" s="69"/>
      <c r="O670" s="68"/>
      <c r="P670" s="68"/>
      <c r="Q670" s="68"/>
      <c r="R670" s="97"/>
      <c r="S670" s="66"/>
      <c r="T670" s="66"/>
      <c r="U670" s="69"/>
      <c r="V670" s="69"/>
      <c r="W670" s="69"/>
      <c r="X670" s="69"/>
    </row>
    <row r="671" spans="3:24" x14ac:dyDescent="0.3">
      <c r="C671" s="65"/>
      <c r="D671" s="65"/>
      <c r="E671" s="66"/>
      <c r="F671" s="66"/>
      <c r="G671" s="65"/>
      <c r="H671" s="67"/>
      <c r="I671" s="67"/>
      <c r="J671" s="65"/>
      <c r="K671" s="65"/>
      <c r="L671" s="68"/>
      <c r="M671" s="65"/>
      <c r="N671" s="69"/>
      <c r="O671" s="68"/>
      <c r="P671" s="68"/>
      <c r="Q671" s="68"/>
      <c r="R671" s="97"/>
      <c r="S671" s="66"/>
      <c r="T671" s="66"/>
      <c r="U671" s="69"/>
      <c r="V671" s="69"/>
      <c r="W671" s="69"/>
      <c r="X671" s="69"/>
    </row>
    <row r="672" spans="3:24" x14ac:dyDescent="0.3">
      <c r="C672" s="65"/>
      <c r="D672" s="65"/>
      <c r="E672" s="66"/>
      <c r="F672" s="66"/>
      <c r="G672" s="65"/>
      <c r="H672" s="67"/>
      <c r="I672" s="67"/>
      <c r="J672" s="65"/>
      <c r="K672" s="65"/>
      <c r="L672" s="68"/>
      <c r="M672" s="65"/>
      <c r="N672" s="69"/>
      <c r="O672" s="68"/>
      <c r="P672" s="68"/>
      <c r="Q672" s="68"/>
      <c r="R672" s="97"/>
      <c r="S672" s="66"/>
      <c r="T672" s="66"/>
      <c r="U672" s="69"/>
      <c r="V672" s="69"/>
      <c r="W672" s="69"/>
      <c r="X672" s="69"/>
    </row>
    <row r="673" spans="3:24" x14ac:dyDescent="0.3">
      <c r="C673" s="65"/>
      <c r="D673" s="65"/>
      <c r="E673" s="66"/>
      <c r="F673" s="66"/>
      <c r="G673" s="65"/>
      <c r="H673" s="67"/>
      <c r="I673" s="67"/>
      <c r="J673" s="65"/>
      <c r="K673" s="65"/>
      <c r="L673" s="68"/>
      <c r="M673" s="65"/>
      <c r="N673" s="69"/>
      <c r="O673" s="68"/>
      <c r="P673" s="68"/>
      <c r="Q673" s="68"/>
      <c r="R673" s="97"/>
      <c r="S673" s="66"/>
      <c r="T673" s="66"/>
      <c r="U673" s="69"/>
      <c r="V673" s="69"/>
      <c r="W673" s="69"/>
      <c r="X673" s="69"/>
    </row>
    <row r="674" spans="3:24" x14ac:dyDescent="0.3">
      <c r="C674" s="65"/>
      <c r="D674" s="65"/>
      <c r="E674" s="66"/>
      <c r="F674" s="66"/>
      <c r="G674" s="65"/>
      <c r="H674" s="67"/>
      <c r="I674" s="67"/>
      <c r="J674" s="65"/>
      <c r="K674" s="65"/>
      <c r="L674" s="68"/>
      <c r="M674" s="65"/>
      <c r="N674" s="69"/>
      <c r="O674" s="68"/>
      <c r="P674" s="68"/>
      <c r="Q674" s="68"/>
      <c r="R674" s="97"/>
      <c r="S674" s="66"/>
      <c r="T674" s="66"/>
      <c r="U674" s="69"/>
      <c r="V674" s="69"/>
      <c r="W674" s="69"/>
      <c r="X674" s="69"/>
    </row>
    <row r="675" spans="3:24" x14ac:dyDescent="0.3">
      <c r="C675" s="65"/>
      <c r="D675" s="65"/>
      <c r="E675" s="66"/>
      <c r="F675" s="66"/>
      <c r="G675" s="65"/>
      <c r="H675" s="67"/>
      <c r="I675" s="67"/>
      <c r="J675" s="65"/>
      <c r="K675" s="65"/>
      <c r="L675" s="68"/>
      <c r="M675" s="65"/>
      <c r="N675" s="69"/>
      <c r="O675" s="68"/>
      <c r="P675" s="68"/>
      <c r="Q675" s="68"/>
      <c r="R675" s="97"/>
      <c r="S675" s="66"/>
      <c r="T675" s="66"/>
      <c r="U675" s="69"/>
      <c r="V675" s="69"/>
      <c r="W675" s="69"/>
      <c r="X675" s="69"/>
    </row>
    <row r="676" spans="3:24" x14ac:dyDescent="0.3">
      <c r="C676" s="65"/>
      <c r="D676" s="65"/>
      <c r="E676" s="66"/>
      <c r="F676" s="66"/>
      <c r="G676" s="65"/>
      <c r="H676" s="67"/>
      <c r="I676" s="67"/>
      <c r="J676" s="65"/>
      <c r="K676" s="65"/>
      <c r="L676" s="68"/>
      <c r="M676" s="65"/>
      <c r="N676" s="69"/>
      <c r="O676" s="68"/>
      <c r="P676" s="68"/>
      <c r="Q676" s="68"/>
      <c r="R676" s="97"/>
      <c r="S676" s="66"/>
      <c r="T676" s="66"/>
      <c r="U676" s="69"/>
      <c r="V676" s="69"/>
      <c r="W676" s="69"/>
      <c r="X676" s="69"/>
    </row>
    <row r="677" spans="3:24" x14ac:dyDescent="0.3">
      <c r="C677" s="65"/>
      <c r="D677" s="65"/>
      <c r="E677" s="66"/>
      <c r="F677" s="66"/>
      <c r="G677" s="65"/>
      <c r="H677" s="67"/>
      <c r="I677" s="67"/>
      <c r="J677" s="65"/>
      <c r="K677" s="65"/>
      <c r="L677" s="68"/>
      <c r="M677" s="65"/>
      <c r="N677" s="69"/>
      <c r="O677" s="68"/>
      <c r="P677" s="68"/>
      <c r="Q677" s="68"/>
      <c r="R677" s="97"/>
      <c r="S677" s="66"/>
      <c r="T677" s="66"/>
      <c r="U677" s="69"/>
      <c r="V677" s="69"/>
      <c r="W677" s="69"/>
      <c r="X677" s="69"/>
    </row>
    <row r="678" spans="3:24" x14ac:dyDescent="0.3">
      <c r="C678" s="65"/>
      <c r="D678" s="65"/>
      <c r="E678" s="66"/>
      <c r="F678" s="66"/>
      <c r="G678" s="65"/>
      <c r="H678" s="67"/>
      <c r="I678" s="67"/>
      <c r="J678" s="65"/>
      <c r="K678" s="65"/>
      <c r="L678" s="68"/>
      <c r="M678" s="65"/>
      <c r="N678" s="69"/>
      <c r="O678" s="68"/>
      <c r="P678" s="68"/>
      <c r="Q678" s="68"/>
      <c r="R678" s="97"/>
      <c r="S678" s="66"/>
      <c r="T678" s="66"/>
      <c r="U678" s="69"/>
      <c r="V678" s="69"/>
      <c r="W678" s="69"/>
      <c r="X678" s="69"/>
    </row>
    <row r="679" spans="3:24" x14ac:dyDescent="0.3">
      <c r="C679" s="65"/>
      <c r="D679" s="65"/>
      <c r="E679" s="66"/>
      <c r="F679" s="66"/>
      <c r="G679" s="65"/>
      <c r="H679" s="67"/>
      <c r="I679" s="67"/>
      <c r="J679" s="65"/>
      <c r="K679" s="65"/>
      <c r="L679" s="68"/>
      <c r="M679" s="65"/>
      <c r="N679" s="69"/>
      <c r="O679" s="68"/>
      <c r="P679" s="68"/>
      <c r="Q679" s="68"/>
      <c r="R679" s="97"/>
      <c r="S679" s="66"/>
      <c r="T679" s="66"/>
      <c r="U679" s="69"/>
      <c r="V679" s="69"/>
      <c r="W679" s="69"/>
      <c r="X679" s="69"/>
    </row>
    <row r="680" spans="3:24" x14ac:dyDescent="0.3">
      <c r="C680" s="65"/>
      <c r="D680" s="65"/>
      <c r="E680" s="66"/>
      <c r="F680" s="66"/>
      <c r="G680" s="65"/>
      <c r="H680" s="67"/>
      <c r="I680" s="67"/>
      <c r="J680" s="65"/>
      <c r="K680" s="65"/>
      <c r="L680" s="68"/>
      <c r="M680" s="65"/>
      <c r="N680" s="69"/>
      <c r="O680" s="68"/>
      <c r="P680" s="68"/>
      <c r="Q680" s="68"/>
      <c r="R680" s="97"/>
      <c r="S680" s="66"/>
      <c r="T680" s="66"/>
      <c r="U680" s="69"/>
      <c r="V680" s="69"/>
      <c r="W680" s="69"/>
      <c r="X680" s="69"/>
    </row>
    <row r="681" spans="3:24" x14ac:dyDescent="0.3">
      <c r="C681" s="65"/>
      <c r="D681" s="65"/>
      <c r="E681" s="66"/>
      <c r="F681" s="66"/>
      <c r="G681" s="65"/>
      <c r="H681" s="67"/>
      <c r="I681" s="67"/>
      <c r="J681" s="65"/>
      <c r="K681" s="65"/>
      <c r="L681" s="68"/>
      <c r="M681" s="65"/>
      <c r="N681" s="69"/>
      <c r="O681" s="68"/>
      <c r="P681" s="68"/>
      <c r="Q681" s="68"/>
      <c r="R681" s="97"/>
      <c r="S681" s="66"/>
      <c r="T681" s="66"/>
      <c r="U681" s="69"/>
      <c r="V681" s="69"/>
      <c r="W681" s="69"/>
      <c r="X681" s="69"/>
    </row>
    <row r="682" spans="3:24" x14ac:dyDescent="0.3">
      <c r="C682" s="65"/>
      <c r="D682" s="65"/>
      <c r="E682" s="66"/>
      <c r="F682" s="66"/>
      <c r="G682" s="65"/>
      <c r="H682" s="67"/>
      <c r="I682" s="67"/>
      <c r="J682" s="65"/>
      <c r="K682" s="65"/>
      <c r="L682" s="68"/>
      <c r="M682" s="65"/>
      <c r="N682" s="69"/>
      <c r="O682" s="68"/>
      <c r="P682" s="68"/>
      <c r="Q682" s="68"/>
      <c r="R682" s="97"/>
      <c r="S682" s="66"/>
      <c r="T682" s="66"/>
      <c r="U682" s="69"/>
      <c r="V682" s="69"/>
      <c r="W682" s="69"/>
      <c r="X682" s="69"/>
    </row>
    <row r="683" spans="3:24" x14ac:dyDescent="0.3">
      <c r="C683" s="65"/>
      <c r="D683" s="65"/>
      <c r="E683" s="66"/>
      <c r="F683" s="66"/>
      <c r="G683" s="65"/>
      <c r="H683" s="67"/>
      <c r="I683" s="67"/>
      <c r="J683" s="65"/>
      <c r="K683" s="65"/>
      <c r="L683" s="68"/>
      <c r="M683" s="65"/>
      <c r="N683" s="69"/>
      <c r="O683" s="68"/>
      <c r="P683" s="68"/>
      <c r="Q683" s="68"/>
      <c r="R683" s="97"/>
      <c r="S683" s="66"/>
      <c r="T683" s="66"/>
      <c r="U683" s="69"/>
      <c r="V683" s="69"/>
      <c r="W683" s="69"/>
      <c r="X683" s="69"/>
    </row>
    <row r="684" spans="3:24" x14ac:dyDescent="0.3">
      <c r="C684" s="65"/>
      <c r="D684" s="65"/>
      <c r="E684" s="66"/>
      <c r="F684" s="66"/>
      <c r="G684" s="65"/>
      <c r="H684" s="67"/>
      <c r="I684" s="67"/>
      <c r="J684" s="65"/>
      <c r="K684" s="65"/>
      <c r="L684" s="68"/>
      <c r="M684" s="65"/>
      <c r="N684" s="69"/>
      <c r="O684" s="68"/>
      <c r="P684" s="68"/>
      <c r="Q684" s="68"/>
      <c r="R684" s="97"/>
      <c r="S684" s="66"/>
      <c r="T684" s="66"/>
      <c r="U684" s="69"/>
      <c r="V684" s="69"/>
      <c r="W684" s="69"/>
      <c r="X684" s="69"/>
    </row>
    <row r="685" spans="3:24" x14ac:dyDescent="0.3">
      <c r="C685" s="65"/>
      <c r="D685" s="65"/>
      <c r="E685" s="66"/>
      <c r="F685" s="66"/>
      <c r="G685" s="65"/>
      <c r="H685" s="67"/>
      <c r="I685" s="67"/>
      <c r="J685" s="65"/>
      <c r="K685" s="65"/>
      <c r="L685" s="68"/>
      <c r="M685" s="65"/>
      <c r="N685" s="69"/>
      <c r="O685" s="68"/>
      <c r="P685" s="68"/>
      <c r="Q685" s="68"/>
      <c r="R685" s="97"/>
      <c r="S685" s="66"/>
      <c r="T685" s="66"/>
      <c r="U685" s="69"/>
      <c r="V685" s="69"/>
      <c r="W685" s="69"/>
      <c r="X685" s="69"/>
    </row>
    <row r="686" spans="3:24" x14ac:dyDescent="0.3">
      <c r="C686" s="65"/>
      <c r="D686" s="65"/>
      <c r="E686" s="66"/>
      <c r="F686" s="66"/>
      <c r="G686" s="65"/>
      <c r="H686" s="67"/>
      <c r="I686" s="67"/>
      <c r="J686" s="65"/>
      <c r="K686" s="65"/>
      <c r="L686" s="68"/>
      <c r="M686" s="65"/>
      <c r="N686" s="69"/>
      <c r="O686" s="68"/>
      <c r="P686" s="68"/>
      <c r="Q686" s="68"/>
      <c r="R686" s="97"/>
      <c r="S686" s="66"/>
      <c r="T686" s="66"/>
      <c r="U686" s="69"/>
      <c r="V686" s="69"/>
      <c r="W686" s="69"/>
      <c r="X686" s="69"/>
    </row>
    <row r="687" spans="3:24" x14ac:dyDescent="0.3">
      <c r="C687" s="65"/>
      <c r="D687" s="65"/>
      <c r="E687" s="66"/>
      <c r="F687" s="66"/>
      <c r="G687" s="65"/>
      <c r="H687" s="67"/>
      <c r="I687" s="67"/>
      <c r="J687" s="65"/>
      <c r="K687" s="65"/>
      <c r="L687" s="68"/>
      <c r="M687" s="65"/>
      <c r="N687" s="69"/>
      <c r="O687" s="68"/>
      <c r="P687" s="68"/>
      <c r="Q687" s="68"/>
      <c r="R687" s="97"/>
      <c r="S687" s="66"/>
      <c r="T687" s="66"/>
      <c r="U687" s="69"/>
      <c r="V687" s="69"/>
      <c r="W687" s="69"/>
      <c r="X687" s="69"/>
    </row>
    <row r="688" spans="3:24" x14ac:dyDescent="0.3">
      <c r="C688" s="65"/>
      <c r="D688" s="65"/>
      <c r="E688" s="66"/>
      <c r="F688" s="66"/>
      <c r="G688" s="65"/>
      <c r="H688" s="67"/>
      <c r="I688" s="67"/>
      <c r="J688" s="65"/>
      <c r="K688" s="65"/>
      <c r="L688" s="68"/>
      <c r="M688" s="65"/>
      <c r="N688" s="69"/>
      <c r="O688" s="68"/>
      <c r="P688" s="68"/>
      <c r="Q688" s="68"/>
      <c r="R688" s="97"/>
      <c r="S688" s="66"/>
      <c r="T688" s="66"/>
      <c r="U688" s="69"/>
      <c r="V688" s="69"/>
      <c r="W688" s="69"/>
      <c r="X688" s="69"/>
    </row>
    <row r="689" spans="3:24" x14ac:dyDescent="0.3">
      <c r="C689" s="65"/>
      <c r="D689" s="65"/>
      <c r="E689" s="66"/>
      <c r="F689" s="66"/>
      <c r="G689" s="65"/>
      <c r="H689" s="67"/>
      <c r="I689" s="67"/>
      <c r="J689" s="65"/>
      <c r="K689" s="65"/>
      <c r="L689" s="68"/>
      <c r="M689" s="65"/>
      <c r="N689" s="69"/>
      <c r="O689" s="68"/>
      <c r="P689" s="68"/>
      <c r="Q689" s="68"/>
      <c r="R689" s="97"/>
      <c r="S689" s="66"/>
      <c r="T689" s="66"/>
      <c r="U689" s="69"/>
      <c r="V689" s="69"/>
      <c r="W689" s="69"/>
      <c r="X689" s="69"/>
    </row>
    <row r="690" spans="3:24" x14ac:dyDescent="0.3">
      <c r="C690" s="65"/>
      <c r="D690" s="65"/>
      <c r="E690" s="66"/>
      <c r="F690" s="66"/>
      <c r="G690" s="65"/>
      <c r="H690" s="67"/>
      <c r="I690" s="67"/>
      <c r="J690" s="65"/>
      <c r="K690" s="65"/>
      <c r="L690" s="68"/>
      <c r="M690" s="65"/>
      <c r="N690" s="69"/>
      <c r="O690" s="68"/>
      <c r="P690" s="68"/>
      <c r="Q690" s="68"/>
      <c r="R690" s="97"/>
      <c r="S690" s="66"/>
      <c r="T690" s="66"/>
      <c r="U690" s="69"/>
      <c r="V690" s="69"/>
      <c r="W690" s="69"/>
      <c r="X690" s="69"/>
    </row>
    <row r="691" spans="3:24" x14ac:dyDescent="0.3">
      <c r="C691" s="65"/>
      <c r="D691" s="65"/>
      <c r="E691" s="66"/>
      <c r="F691" s="66"/>
      <c r="G691" s="65"/>
      <c r="H691" s="67"/>
      <c r="I691" s="67"/>
      <c r="J691" s="65"/>
      <c r="K691" s="65"/>
      <c r="L691" s="68"/>
      <c r="M691" s="65"/>
      <c r="N691" s="69"/>
      <c r="O691" s="68"/>
      <c r="P691" s="68"/>
      <c r="Q691" s="68"/>
      <c r="R691" s="97"/>
      <c r="S691" s="66"/>
      <c r="T691" s="66"/>
      <c r="U691" s="69"/>
      <c r="V691" s="69"/>
      <c r="W691" s="69"/>
      <c r="X691" s="69"/>
    </row>
    <row r="692" spans="3:24" x14ac:dyDescent="0.3">
      <c r="C692" s="65"/>
      <c r="D692" s="65"/>
      <c r="E692" s="66"/>
      <c r="F692" s="66"/>
      <c r="G692" s="65"/>
      <c r="H692" s="67"/>
      <c r="I692" s="67"/>
      <c r="J692" s="65"/>
      <c r="K692" s="65"/>
      <c r="L692" s="68"/>
      <c r="M692" s="65"/>
      <c r="N692" s="69"/>
      <c r="O692" s="68"/>
      <c r="P692" s="68"/>
      <c r="Q692" s="68"/>
      <c r="R692" s="97"/>
      <c r="S692" s="66"/>
      <c r="T692" s="66"/>
      <c r="U692" s="69"/>
      <c r="V692" s="69"/>
      <c r="W692" s="69"/>
      <c r="X692" s="69"/>
    </row>
    <row r="693" spans="3:24" x14ac:dyDescent="0.3">
      <c r="C693" s="65"/>
      <c r="D693" s="65"/>
      <c r="E693" s="66"/>
      <c r="F693" s="66"/>
      <c r="G693" s="65"/>
      <c r="H693" s="67"/>
      <c r="I693" s="67"/>
      <c r="J693" s="65"/>
      <c r="K693" s="65"/>
      <c r="L693" s="68"/>
      <c r="M693" s="65"/>
      <c r="N693" s="69"/>
      <c r="O693" s="68"/>
      <c r="P693" s="68"/>
      <c r="Q693" s="68"/>
      <c r="R693" s="97"/>
      <c r="S693" s="66"/>
      <c r="T693" s="66"/>
      <c r="U693" s="69"/>
      <c r="V693" s="69"/>
      <c r="W693" s="69"/>
      <c r="X693" s="69"/>
    </row>
    <row r="694" spans="3:24" x14ac:dyDescent="0.3">
      <c r="C694" s="65"/>
      <c r="D694" s="65"/>
      <c r="E694" s="66"/>
      <c r="F694" s="66"/>
      <c r="G694" s="65"/>
      <c r="H694" s="67"/>
      <c r="I694" s="67"/>
      <c r="J694" s="65"/>
      <c r="K694" s="65"/>
      <c r="L694" s="68"/>
      <c r="M694" s="65"/>
      <c r="N694" s="69"/>
      <c r="O694" s="68"/>
      <c r="P694" s="68"/>
      <c r="Q694" s="68"/>
      <c r="R694" s="97"/>
      <c r="S694" s="66"/>
      <c r="T694" s="66"/>
      <c r="U694" s="69"/>
      <c r="V694" s="69"/>
      <c r="W694" s="69"/>
      <c r="X694" s="69"/>
    </row>
    <row r="695" spans="3:24" x14ac:dyDescent="0.3">
      <c r="C695" s="65"/>
      <c r="D695" s="65"/>
      <c r="E695" s="66"/>
      <c r="F695" s="66"/>
      <c r="G695" s="65"/>
      <c r="H695" s="67"/>
      <c r="I695" s="67"/>
      <c r="J695" s="65"/>
      <c r="K695" s="65"/>
      <c r="L695" s="68"/>
      <c r="M695" s="65"/>
      <c r="N695" s="69"/>
      <c r="O695" s="68"/>
      <c r="P695" s="68"/>
      <c r="Q695" s="68"/>
      <c r="R695" s="97"/>
      <c r="S695" s="66"/>
      <c r="T695" s="66"/>
      <c r="U695" s="69"/>
      <c r="V695" s="69"/>
      <c r="W695" s="69"/>
      <c r="X695" s="69"/>
    </row>
    <row r="696" spans="3:24" x14ac:dyDescent="0.3">
      <c r="C696" s="65"/>
      <c r="D696" s="65"/>
      <c r="E696" s="66"/>
      <c r="F696" s="66"/>
      <c r="G696" s="65"/>
      <c r="H696" s="67"/>
      <c r="I696" s="67"/>
      <c r="J696" s="65"/>
      <c r="K696" s="65"/>
      <c r="L696" s="68"/>
      <c r="M696" s="65"/>
      <c r="N696" s="69"/>
      <c r="O696" s="68"/>
      <c r="P696" s="68"/>
      <c r="Q696" s="68"/>
      <c r="R696" s="97"/>
      <c r="S696" s="66"/>
      <c r="T696" s="66"/>
      <c r="U696" s="69"/>
      <c r="V696" s="69"/>
      <c r="W696" s="69"/>
      <c r="X696" s="69"/>
    </row>
    <row r="697" spans="3:24" x14ac:dyDescent="0.3">
      <c r="C697" s="65"/>
      <c r="D697" s="65"/>
      <c r="E697" s="66"/>
      <c r="F697" s="66"/>
      <c r="G697" s="65"/>
      <c r="H697" s="67"/>
      <c r="I697" s="67"/>
      <c r="J697" s="65"/>
      <c r="K697" s="65"/>
      <c r="L697" s="68"/>
      <c r="M697" s="65"/>
      <c r="N697" s="69"/>
      <c r="O697" s="68"/>
      <c r="P697" s="68"/>
      <c r="Q697" s="68"/>
      <c r="R697" s="97"/>
      <c r="S697" s="66"/>
      <c r="T697" s="66"/>
      <c r="U697" s="69"/>
      <c r="V697" s="69"/>
      <c r="W697" s="69"/>
      <c r="X697" s="69"/>
    </row>
    <row r="698" spans="3:24" x14ac:dyDescent="0.3">
      <c r="C698" s="65"/>
      <c r="D698" s="65"/>
      <c r="E698" s="66"/>
      <c r="F698" s="66"/>
      <c r="G698" s="65"/>
      <c r="H698" s="67"/>
      <c r="I698" s="67"/>
      <c r="J698" s="65"/>
      <c r="K698" s="65"/>
      <c r="L698" s="68"/>
      <c r="M698" s="65"/>
      <c r="N698" s="69"/>
      <c r="O698" s="68"/>
      <c r="P698" s="68"/>
      <c r="Q698" s="68"/>
      <c r="R698" s="97"/>
      <c r="S698" s="66"/>
      <c r="T698" s="66"/>
      <c r="U698" s="69"/>
      <c r="V698" s="69"/>
      <c r="W698" s="69"/>
      <c r="X698" s="69"/>
    </row>
    <row r="699" spans="3:24" x14ac:dyDescent="0.3">
      <c r="C699" s="65"/>
      <c r="D699" s="65"/>
      <c r="E699" s="66"/>
      <c r="F699" s="66"/>
      <c r="G699" s="65"/>
      <c r="H699" s="67"/>
      <c r="I699" s="67"/>
      <c r="J699" s="65"/>
      <c r="K699" s="65"/>
      <c r="L699" s="68"/>
      <c r="M699" s="65"/>
      <c r="N699" s="69"/>
      <c r="O699" s="68"/>
      <c r="P699" s="68"/>
      <c r="Q699" s="68"/>
      <c r="R699" s="97"/>
      <c r="S699" s="66"/>
      <c r="T699" s="66"/>
      <c r="U699" s="69"/>
      <c r="V699" s="69"/>
      <c r="W699" s="69"/>
      <c r="X699" s="69"/>
    </row>
    <row r="700" spans="3:24" x14ac:dyDescent="0.3">
      <c r="C700" s="65"/>
      <c r="D700" s="65"/>
      <c r="E700" s="66"/>
      <c r="F700" s="66"/>
      <c r="G700" s="65"/>
      <c r="H700" s="67"/>
      <c r="I700" s="67"/>
      <c r="J700" s="65"/>
      <c r="K700" s="65"/>
      <c r="L700" s="68"/>
      <c r="M700" s="65"/>
      <c r="N700" s="69"/>
      <c r="O700" s="68"/>
      <c r="P700" s="68"/>
      <c r="Q700" s="68"/>
      <c r="R700" s="97"/>
      <c r="S700" s="66"/>
      <c r="T700" s="66"/>
      <c r="U700" s="69"/>
      <c r="V700" s="69"/>
      <c r="W700" s="69"/>
      <c r="X700" s="69"/>
    </row>
    <row r="701" spans="3:24" x14ac:dyDescent="0.3">
      <c r="C701" s="65"/>
      <c r="D701" s="65"/>
      <c r="E701" s="66"/>
      <c r="F701" s="66"/>
      <c r="G701" s="65"/>
      <c r="H701" s="67"/>
      <c r="I701" s="67"/>
      <c r="J701" s="65"/>
      <c r="K701" s="65"/>
      <c r="L701" s="68"/>
      <c r="M701" s="65"/>
      <c r="N701" s="69"/>
      <c r="O701" s="68"/>
      <c r="P701" s="68"/>
      <c r="Q701" s="68"/>
      <c r="R701" s="97"/>
      <c r="S701" s="66"/>
      <c r="T701" s="66"/>
      <c r="U701" s="69"/>
      <c r="V701" s="69"/>
      <c r="W701" s="69"/>
      <c r="X701" s="69"/>
    </row>
    <row r="702" spans="3:24" x14ac:dyDescent="0.3">
      <c r="C702" s="65"/>
      <c r="D702" s="65"/>
      <c r="E702" s="66"/>
      <c r="F702" s="66"/>
      <c r="G702" s="65"/>
      <c r="H702" s="67"/>
      <c r="I702" s="67"/>
      <c r="J702" s="65"/>
      <c r="K702" s="65"/>
      <c r="L702" s="68"/>
      <c r="M702" s="65"/>
      <c r="N702" s="69"/>
      <c r="O702" s="68"/>
      <c r="P702" s="68"/>
      <c r="Q702" s="68"/>
      <c r="R702" s="97"/>
      <c r="S702" s="66"/>
      <c r="T702" s="66"/>
      <c r="U702" s="69"/>
      <c r="V702" s="69"/>
      <c r="W702" s="69"/>
      <c r="X702" s="69"/>
    </row>
    <row r="703" spans="3:24" x14ac:dyDescent="0.3">
      <c r="C703" s="65"/>
      <c r="D703" s="65"/>
      <c r="E703" s="66"/>
      <c r="F703" s="66"/>
      <c r="G703" s="65"/>
      <c r="H703" s="67"/>
      <c r="I703" s="67"/>
      <c r="J703" s="65"/>
      <c r="K703" s="65"/>
      <c r="L703" s="68"/>
      <c r="M703" s="65"/>
      <c r="N703" s="69"/>
      <c r="O703" s="68"/>
      <c r="P703" s="68"/>
      <c r="Q703" s="68"/>
      <c r="R703" s="97"/>
      <c r="S703" s="66"/>
      <c r="T703" s="66"/>
      <c r="U703" s="69"/>
      <c r="V703" s="69"/>
      <c r="W703" s="69"/>
      <c r="X703" s="69"/>
    </row>
    <row r="704" spans="3:24" x14ac:dyDescent="0.3">
      <c r="C704" s="65"/>
      <c r="D704" s="65"/>
      <c r="E704" s="66"/>
      <c r="F704" s="66"/>
      <c r="G704" s="65"/>
      <c r="H704" s="67"/>
      <c r="I704" s="67"/>
      <c r="J704" s="65"/>
      <c r="K704" s="65"/>
      <c r="L704" s="68"/>
      <c r="M704" s="65"/>
      <c r="N704" s="69"/>
      <c r="O704" s="68"/>
      <c r="P704" s="68"/>
      <c r="Q704" s="68"/>
      <c r="R704" s="97"/>
      <c r="S704" s="66"/>
      <c r="T704" s="66"/>
      <c r="U704" s="69"/>
      <c r="V704" s="69"/>
      <c r="W704" s="69"/>
      <c r="X704" s="69"/>
    </row>
    <row r="705" spans="3:24" x14ac:dyDescent="0.3">
      <c r="C705" s="65"/>
      <c r="D705" s="65"/>
      <c r="E705" s="66"/>
      <c r="F705" s="66"/>
      <c r="G705" s="65"/>
      <c r="H705" s="67"/>
      <c r="I705" s="67"/>
      <c r="J705" s="65"/>
      <c r="K705" s="65"/>
      <c r="L705" s="68"/>
      <c r="M705" s="65"/>
      <c r="N705" s="69"/>
      <c r="O705" s="68"/>
      <c r="P705" s="68"/>
      <c r="Q705" s="68"/>
      <c r="R705" s="97"/>
      <c r="S705" s="66"/>
      <c r="T705" s="66"/>
      <c r="U705" s="69"/>
      <c r="V705" s="69"/>
      <c r="W705" s="69"/>
      <c r="X705" s="69"/>
    </row>
    <row r="706" spans="3:24" x14ac:dyDescent="0.3">
      <c r="C706" s="65"/>
      <c r="D706" s="65"/>
      <c r="E706" s="66"/>
      <c r="F706" s="66"/>
      <c r="G706" s="65"/>
      <c r="H706" s="67"/>
      <c r="I706" s="67"/>
      <c r="J706" s="65"/>
      <c r="K706" s="65"/>
      <c r="L706" s="68"/>
      <c r="M706" s="65"/>
      <c r="N706" s="69"/>
      <c r="O706" s="68"/>
      <c r="P706" s="68"/>
      <c r="Q706" s="68"/>
      <c r="R706" s="97"/>
      <c r="S706" s="66"/>
      <c r="T706" s="66"/>
      <c r="U706" s="69"/>
      <c r="V706" s="69"/>
      <c r="W706" s="69"/>
      <c r="X706" s="69"/>
    </row>
    <row r="707" spans="3:24" x14ac:dyDescent="0.3">
      <c r="C707" s="65"/>
      <c r="D707" s="65"/>
      <c r="E707" s="66"/>
      <c r="F707" s="66"/>
      <c r="G707" s="65"/>
      <c r="H707" s="67"/>
      <c r="I707" s="67"/>
      <c r="J707" s="65"/>
      <c r="K707" s="65"/>
      <c r="L707" s="68"/>
      <c r="M707" s="65"/>
      <c r="N707" s="69"/>
      <c r="O707" s="68"/>
      <c r="P707" s="68"/>
      <c r="Q707" s="68"/>
      <c r="R707" s="97"/>
      <c r="S707" s="66"/>
      <c r="T707" s="66"/>
      <c r="U707" s="69"/>
      <c r="V707" s="69"/>
      <c r="W707" s="69"/>
      <c r="X707" s="69"/>
    </row>
    <row r="708" spans="3:24" x14ac:dyDescent="0.3">
      <c r="C708" s="65"/>
      <c r="D708" s="65"/>
      <c r="E708" s="66"/>
      <c r="F708" s="66"/>
      <c r="G708" s="65"/>
      <c r="H708" s="67"/>
      <c r="I708" s="67"/>
      <c r="J708" s="65"/>
      <c r="K708" s="65"/>
      <c r="L708" s="68"/>
      <c r="M708" s="65"/>
      <c r="N708" s="69"/>
      <c r="O708" s="68"/>
      <c r="P708" s="68"/>
      <c r="Q708" s="68"/>
      <c r="R708" s="97"/>
      <c r="S708" s="66"/>
      <c r="T708" s="66"/>
      <c r="U708" s="69"/>
      <c r="V708" s="69"/>
      <c r="W708" s="69"/>
      <c r="X708" s="69"/>
    </row>
    <row r="709" spans="3:24" x14ac:dyDescent="0.3">
      <c r="C709" s="65"/>
      <c r="D709" s="65"/>
      <c r="E709" s="66"/>
      <c r="F709" s="66"/>
      <c r="G709" s="65"/>
      <c r="H709" s="67"/>
      <c r="I709" s="67"/>
      <c r="J709" s="65"/>
      <c r="K709" s="65"/>
      <c r="L709" s="68"/>
      <c r="M709" s="65"/>
      <c r="N709" s="69"/>
      <c r="O709" s="68"/>
      <c r="P709" s="68"/>
      <c r="Q709" s="68"/>
      <c r="R709" s="97"/>
      <c r="S709" s="66"/>
      <c r="T709" s="66"/>
      <c r="U709" s="69"/>
      <c r="V709" s="69"/>
      <c r="W709" s="69"/>
      <c r="X709" s="69"/>
    </row>
    <row r="710" spans="3:24" x14ac:dyDescent="0.3">
      <c r="C710" s="65"/>
      <c r="D710" s="65"/>
      <c r="E710" s="66"/>
      <c r="F710" s="66"/>
      <c r="G710" s="65"/>
      <c r="H710" s="67"/>
      <c r="I710" s="67"/>
      <c r="J710" s="65"/>
      <c r="K710" s="65"/>
      <c r="L710" s="68"/>
      <c r="M710" s="65"/>
      <c r="N710" s="69"/>
      <c r="O710" s="68"/>
      <c r="P710" s="68"/>
      <c r="Q710" s="68"/>
      <c r="R710" s="97"/>
      <c r="S710" s="66"/>
      <c r="T710" s="66"/>
      <c r="U710" s="69"/>
      <c r="V710" s="69"/>
      <c r="W710" s="69"/>
      <c r="X710" s="69"/>
    </row>
    <row r="711" spans="3:24" x14ac:dyDescent="0.3">
      <c r="C711" s="65"/>
      <c r="D711" s="65"/>
      <c r="E711" s="66"/>
      <c r="F711" s="66"/>
      <c r="G711" s="65"/>
      <c r="H711" s="67"/>
      <c r="I711" s="67"/>
      <c r="J711" s="65"/>
      <c r="K711" s="65"/>
      <c r="L711" s="68"/>
      <c r="M711" s="65"/>
      <c r="N711" s="69"/>
      <c r="O711" s="68"/>
      <c r="P711" s="68"/>
      <c r="Q711" s="68"/>
      <c r="R711" s="97"/>
      <c r="S711" s="66"/>
      <c r="T711" s="66"/>
      <c r="U711" s="69"/>
      <c r="V711" s="69"/>
      <c r="W711" s="69"/>
      <c r="X711" s="69"/>
    </row>
    <row r="712" spans="3:24" x14ac:dyDescent="0.3">
      <c r="C712" s="65"/>
      <c r="D712" s="65"/>
      <c r="E712" s="66"/>
      <c r="F712" s="66"/>
      <c r="G712" s="65"/>
      <c r="H712" s="67"/>
      <c r="I712" s="67"/>
      <c r="J712" s="65"/>
      <c r="K712" s="65"/>
      <c r="L712" s="68"/>
      <c r="M712" s="65"/>
      <c r="N712" s="69"/>
      <c r="O712" s="68"/>
      <c r="P712" s="68"/>
      <c r="Q712" s="68"/>
      <c r="R712" s="97"/>
      <c r="S712" s="66"/>
      <c r="T712" s="66"/>
      <c r="U712" s="69"/>
      <c r="V712" s="69"/>
      <c r="W712" s="69"/>
      <c r="X712" s="69"/>
    </row>
    <row r="713" spans="3:24" x14ac:dyDescent="0.3">
      <c r="C713" s="65"/>
      <c r="D713" s="65"/>
      <c r="E713" s="66"/>
      <c r="F713" s="66"/>
      <c r="G713" s="65"/>
      <c r="H713" s="67"/>
      <c r="I713" s="67"/>
      <c r="J713" s="65"/>
      <c r="K713" s="65"/>
      <c r="L713" s="68"/>
      <c r="M713" s="65"/>
      <c r="N713" s="69"/>
      <c r="O713" s="68"/>
      <c r="P713" s="68"/>
      <c r="Q713" s="68"/>
      <c r="R713" s="97"/>
      <c r="S713" s="66"/>
      <c r="T713" s="66"/>
      <c r="U713" s="69"/>
      <c r="V713" s="69"/>
      <c r="W713" s="69"/>
      <c r="X713" s="69"/>
    </row>
    <row r="714" spans="3:24" x14ac:dyDescent="0.3">
      <c r="C714" s="65"/>
      <c r="D714" s="65"/>
      <c r="E714" s="66"/>
      <c r="F714" s="66"/>
      <c r="G714" s="65"/>
      <c r="H714" s="67"/>
      <c r="I714" s="67"/>
      <c r="J714" s="65"/>
      <c r="K714" s="65"/>
      <c r="L714" s="68"/>
      <c r="M714" s="65"/>
      <c r="N714" s="69"/>
      <c r="O714" s="68"/>
      <c r="P714" s="68"/>
      <c r="Q714" s="68"/>
      <c r="R714" s="97"/>
      <c r="S714" s="66"/>
      <c r="T714" s="66"/>
      <c r="U714" s="69"/>
      <c r="V714" s="69"/>
      <c r="W714" s="69"/>
      <c r="X714" s="69"/>
    </row>
    <row r="715" spans="3:24" x14ac:dyDescent="0.3">
      <c r="C715" s="65"/>
      <c r="D715" s="65"/>
      <c r="E715" s="66"/>
      <c r="F715" s="66"/>
      <c r="G715" s="65"/>
      <c r="H715" s="67"/>
      <c r="I715" s="67"/>
      <c r="J715" s="65"/>
      <c r="K715" s="65"/>
      <c r="L715" s="68"/>
      <c r="M715" s="65"/>
      <c r="N715" s="69"/>
      <c r="O715" s="68"/>
      <c r="P715" s="68"/>
      <c r="Q715" s="68"/>
      <c r="R715" s="97"/>
      <c r="S715" s="66"/>
      <c r="T715" s="66"/>
      <c r="U715" s="69"/>
      <c r="V715" s="69"/>
      <c r="W715" s="69"/>
      <c r="X715" s="69"/>
    </row>
    <row r="716" spans="3:24" x14ac:dyDescent="0.3">
      <c r="C716" s="65"/>
      <c r="D716" s="65"/>
      <c r="E716" s="66"/>
      <c r="F716" s="66"/>
      <c r="G716" s="65"/>
      <c r="H716" s="67"/>
      <c r="I716" s="67"/>
      <c r="J716" s="65"/>
      <c r="K716" s="65"/>
      <c r="L716" s="68"/>
      <c r="M716" s="65"/>
      <c r="N716" s="69"/>
      <c r="O716" s="68"/>
      <c r="P716" s="68"/>
      <c r="Q716" s="68"/>
      <c r="R716" s="97"/>
      <c r="S716" s="66"/>
      <c r="T716" s="66"/>
      <c r="U716" s="69"/>
      <c r="V716" s="69"/>
      <c r="W716" s="69"/>
      <c r="X716" s="69"/>
    </row>
    <row r="717" spans="3:24" x14ac:dyDescent="0.3">
      <c r="C717" s="65"/>
      <c r="D717" s="65"/>
      <c r="E717" s="66"/>
      <c r="F717" s="66"/>
      <c r="G717" s="65"/>
      <c r="H717" s="67"/>
      <c r="I717" s="67"/>
      <c r="J717" s="65"/>
      <c r="K717" s="65"/>
      <c r="L717" s="68"/>
      <c r="M717" s="65"/>
      <c r="N717" s="69"/>
      <c r="O717" s="68"/>
      <c r="P717" s="68"/>
      <c r="Q717" s="68"/>
      <c r="R717" s="97"/>
      <c r="S717" s="66"/>
      <c r="T717" s="66"/>
      <c r="U717" s="69"/>
      <c r="V717" s="69"/>
      <c r="W717" s="69"/>
      <c r="X717" s="69"/>
    </row>
    <row r="718" spans="3:24" x14ac:dyDescent="0.3">
      <c r="C718" s="65"/>
      <c r="D718" s="65"/>
      <c r="E718" s="66"/>
      <c r="F718" s="66"/>
      <c r="G718" s="65"/>
      <c r="H718" s="67"/>
      <c r="I718" s="67"/>
      <c r="J718" s="65"/>
      <c r="K718" s="65"/>
      <c r="L718" s="68"/>
      <c r="M718" s="65"/>
      <c r="N718" s="69"/>
      <c r="O718" s="68"/>
      <c r="P718" s="68"/>
      <c r="Q718" s="68"/>
      <c r="R718" s="97"/>
      <c r="S718" s="66"/>
      <c r="T718" s="66"/>
      <c r="U718" s="69"/>
      <c r="V718" s="69"/>
      <c r="W718" s="69"/>
      <c r="X718" s="69"/>
    </row>
    <row r="719" spans="3:24" x14ac:dyDescent="0.3">
      <c r="C719" s="65"/>
      <c r="D719" s="65"/>
      <c r="E719" s="66"/>
      <c r="F719" s="66"/>
      <c r="G719" s="65"/>
      <c r="H719" s="67"/>
      <c r="I719" s="67"/>
      <c r="J719" s="65"/>
      <c r="K719" s="65"/>
      <c r="L719" s="68"/>
      <c r="M719" s="65"/>
      <c r="N719" s="69"/>
      <c r="O719" s="68"/>
      <c r="P719" s="68"/>
      <c r="Q719" s="68"/>
      <c r="R719" s="97"/>
      <c r="S719" s="66"/>
      <c r="T719" s="66"/>
      <c r="U719" s="69"/>
      <c r="V719" s="69"/>
      <c r="W719" s="69"/>
      <c r="X719" s="69"/>
    </row>
    <row r="720" spans="3:24" x14ac:dyDescent="0.3">
      <c r="C720" s="65"/>
      <c r="D720" s="65"/>
      <c r="E720" s="66"/>
      <c r="F720" s="66"/>
      <c r="G720" s="65"/>
      <c r="H720" s="67"/>
      <c r="I720" s="67"/>
      <c r="J720" s="65"/>
      <c r="K720" s="65"/>
      <c r="L720" s="68"/>
      <c r="M720" s="65"/>
      <c r="N720" s="69"/>
      <c r="O720" s="68"/>
      <c r="P720" s="68"/>
      <c r="Q720" s="68"/>
      <c r="R720" s="97"/>
      <c r="S720" s="66"/>
      <c r="T720" s="66"/>
      <c r="U720" s="69"/>
      <c r="V720" s="69"/>
      <c r="W720" s="69"/>
      <c r="X720" s="69"/>
    </row>
    <row r="721" spans="3:24" x14ac:dyDescent="0.3">
      <c r="C721" s="65"/>
      <c r="D721" s="65"/>
      <c r="E721" s="66"/>
      <c r="F721" s="66"/>
      <c r="G721" s="65"/>
      <c r="H721" s="67"/>
      <c r="I721" s="67"/>
      <c r="J721" s="65"/>
      <c r="K721" s="65"/>
      <c r="L721" s="68"/>
      <c r="M721" s="65"/>
      <c r="N721" s="69"/>
      <c r="O721" s="68"/>
      <c r="P721" s="68"/>
      <c r="Q721" s="68"/>
      <c r="R721" s="97"/>
      <c r="S721" s="66"/>
      <c r="T721" s="66"/>
      <c r="U721" s="69"/>
      <c r="V721" s="69"/>
      <c r="W721" s="69"/>
      <c r="X721" s="69"/>
    </row>
    <row r="722" spans="3:24" x14ac:dyDescent="0.3">
      <c r="C722" s="65"/>
      <c r="D722" s="65"/>
      <c r="E722" s="66"/>
      <c r="F722" s="66"/>
      <c r="G722" s="65"/>
      <c r="H722" s="67"/>
      <c r="I722" s="67"/>
      <c r="J722" s="65"/>
      <c r="K722" s="65"/>
      <c r="L722" s="68"/>
      <c r="M722" s="65"/>
      <c r="N722" s="69"/>
      <c r="O722" s="68"/>
      <c r="P722" s="68"/>
      <c r="Q722" s="68"/>
      <c r="R722" s="97"/>
      <c r="S722" s="66"/>
      <c r="T722" s="66"/>
      <c r="U722" s="69"/>
      <c r="V722" s="69"/>
      <c r="W722" s="69"/>
      <c r="X722" s="69"/>
    </row>
    <row r="723" spans="3:24" x14ac:dyDescent="0.3">
      <c r="C723" s="65"/>
      <c r="D723" s="65"/>
      <c r="E723" s="66"/>
      <c r="F723" s="66"/>
      <c r="G723" s="65"/>
      <c r="H723" s="67"/>
      <c r="I723" s="67"/>
      <c r="J723" s="65"/>
      <c r="K723" s="65"/>
      <c r="L723" s="68"/>
      <c r="M723" s="65"/>
      <c r="N723" s="69"/>
      <c r="O723" s="68"/>
      <c r="P723" s="68"/>
      <c r="Q723" s="68"/>
      <c r="R723" s="97"/>
      <c r="S723" s="66"/>
      <c r="T723" s="66"/>
      <c r="U723" s="69"/>
      <c r="V723" s="69"/>
      <c r="W723" s="69"/>
      <c r="X723" s="69"/>
    </row>
    <row r="724" spans="3:24" x14ac:dyDescent="0.3">
      <c r="C724" s="65"/>
      <c r="D724" s="65"/>
      <c r="E724" s="66"/>
      <c r="F724" s="66"/>
      <c r="G724" s="65"/>
      <c r="H724" s="67"/>
      <c r="I724" s="67"/>
      <c r="J724" s="65"/>
      <c r="K724" s="65"/>
      <c r="L724" s="68"/>
      <c r="M724" s="65"/>
      <c r="N724" s="69"/>
      <c r="O724" s="68"/>
      <c r="P724" s="68"/>
      <c r="Q724" s="68"/>
      <c r="R724" s="97"/>
      <c r="S724" s="66"/>
      <c r="T724" s="66"/>
      <c r="U724" s="69"/>
      <c r="V724" s="69"/>
      <c r="W724" s="69"/>
      <c r="X724" s="69"/>
    </row>
    <row r="725" spans="3:24" x14ac:dyDescent="0.3">
      <c r="C725" s="65"/>
      <c r="D725" s="65"/>
      <c r="E725" s="66"/>
      <c r="F725" s="66"/>
      <c r="G725" s="65"/>
      <c r="H725" s="67"/>
      <c r="I725" s="67"/>
      <c r="J725" s="65"/>
      <c r="K725" s="65"/>
      <c r="L725" s="68"/>
      <c r="M725" s="65"/>
      <c r="N725" s="69"/>
      <c r="O725" s="68"/>
      <c r="P725" s="68"/>
      <c r="Q725" s="68"/>
      <c r="R725" s="97"/>
      <c r="S725" s="66"/>
      <c r="T725" s="66"/>
      <c r="U725" s="69"/>
      <c r="V725" s="69"/>
      <c r="W725" s="69"/>
      <c r="X725" s="69"/>
    </row>
    <row r="726" spans="3:24" x14ac:dyDescent="0.3">
      <c r="C726" s="65"/>
      <c r="D726" s="65"/>
      <c r="E726" s="66"/>
      <c r="F726" s="66"/>
      <c r="G726" s="65"/>
      <c r="H726" s="67"/>
      <c r="I726" s="67"/>
      <c r="J726" s="65"/>
      <c r="K726" s="65"/>
      <c r="L726" s="68"/>
      <c r="M726" s="65"/>
      <c r="N726" s="69"/>
      <c r="O726" s="68"/>
      <c r="P726" s="68"/>
      <c r="Q726" s="68"/>
      <c r="R726" s="97"/>
      <c r="S726" s="66"/>
      <c r="T726" s="66"/>
      <c r="U726" s="69"/>
      <c r="V726" s="69"/>
      <c r="W726" s="69"/>
      <c r="X726" s="69"/>
    </row>
    <row r="727" spans="3:24" x14ac:dyDescent="0.3">
      <c r="C727" s="65"/>
      <c r="D727" s="65"/>
      <c r="E727" s="66"/>
      <c r="F727" s="66"/>
      <c r="G727" s="65"/>
      <c r="H727" s="67"/>
      <c r="I727" s="67"/>
      <c r="J727" s="65"/>
      <c r="K727" s="65"/>
      <c r="L727" s="68"/>
      <c r="M727" s="65"/>
      <c r="N727" s="69"/>
      <c r="O727" s="68"/>
      <c r="P727" s="68"/>
      <c r="Q727" s="68"/>
      <c r="R727" s="97"/>
      <c r="S727" s="66"/>
      <c r="T727" s="66"/>
      <c r="U727" s="69"/>
      <c r="V727" s="69"/>
      <c r="W727" s="69"/>
      <c r="X727" s="69"/>
    </row>
    <row r="728" spans="3:24" x14ac:dyDescent="0.3">
      <c r="C728" s="65"/>
      <c r="D728" s="65"/>
      <c r="E728" s="66"/>
      <c r="F728" s="66"/>
      <c r="G728" s="65"/>
      <c r="H728" s="67"/>
      <c r="I728" s="67"/>
      <c r="J728" s="65"/>
      <c r="K728" s="65"/>
      <c r="L728" s="68"/>
      <c r="M728" s="65"/>
      <c r="N728" s="69"/>
      <c r="O728" s="68"/>
      <c r="P728" s="68"/>
      <c r="Q728" s="68"/>
      <c r="R728" s="97"/>
      <c r="S728" s="66"/>
      <c r="T728" s="66"/>
      <c r="U728" s="69"/>
      <c r="V728" s="69"/>
      <c r="W728" s="69"/>
      <c r="X728" s="69"/>
    </row>
    <row r="729" spans="3:24" x14ac:dyDescent="0.3">
      <c r="C729" s="65"/>
      <c r="D729" s="65"/>
      <c r="E729" s="66"/>
      <c r="F729" s="66"/>
      <c r="G729" s="65"/>
      <c r="H729" s="67"/>
      <c r="I729" s="67"/>
      <c r="J729" s="65"/>
      <c r="K729" s="65"/>
      <c r="L729" s="68"/>
      <c r="M729" s="65"/>
      <c r="N729" s="69"/>
      <c r="O729" s="68"/>
      <c r="P729" s="68"/>
      <c r="Q729" s="68"/>
      <c r="R729" s="97"/>
      <c r="S729" s="66"/>
      <c r="T729" s="66"/>
      <c r="U729" s="69"/>
      <c r="V729" s="69"/>
      <c r="W729" s="69"/>
      <c r="X729" s="69"/>
    </row>
    <row r="730" spans="3:24" x14ac:dyDescent="0.3">
      <c r="C730" s="65"/>
      <c r="D730" s="65"/>
      <c r="E730" s="66"/>
      <c r="F730" s="66"/>
      <c r="G730" s="65"/>
      <c r="H730" s="67"/>
      <c r="I730" s="67"/>
      <c r="J730" s="65"/>
      <c r="K730" s="65"/>
      <c r="L730" s="68"/>
      <c r="M730" s="65"/>
      <c r="N730" s="69"/>
      <c r="O730" s="68"/>
      <c r="P730" s="68"/>
      <c r="Q730" s="68"/>
      <c r="R730" s="97"/>
      <c r="S730" s="66"/>
      <c r="T730" s="66"/>
      <c r="U730" s="69"/>
      <c r="V730" s="69"/>
      <c r="W730" s="69"/>
      <c r="X730" s="69"/>
    </row>
    <row r="731" spans="3:24" x14ac:dyDescent="0.3">
      <c r="C731" s="65"/>
      <c r="D731" s="65"/>
      <c r="E731" s="66"/>
      <c r="F731" s="66"/>
      <c r="G731" s="65"/>
      <c r="H731" s="67"/>
      <c r="I731" s="67"/>
      <c r="J731" s="65"/>
      <c r="K731" s="65"/>
      <c r="L731" s="68"/>
      <c r="M731" s="65"/>
      <c r="N731" s="69"/>
      <c r="O731" s="68"/>
      <c r="P731" s="68"/>
      <c r="Q731" s="68"/>
      <c r="R731" s="97"/>
      <c r="S731" s="66"/>
      <c r="T731" s="66"/>
      <c r="U731" s="69"/>
      <c r="V731" s="69"/>
      <c r="W731" s="69"/>
      <c r="X731" s="69"/>
    </row>
    <row r="732" spans="3:24" x14ac:dyDescent="0.3">
      <c r="C732" s="65"/>
      <c r="D732" s="65"/>
      <c r="E732" s="66"/>
      <c r="F732" s="66"/>
      <c r="G732" s="65"/>
      <c r="H732" s="67"/>
      <c r="I732" s="67"/>
      <c r="J732" s="65"/>
      <c r="K732" s="65"/>
      <c r="L732" s="68"/>
      <c r="M732" s="65"/>
      <c r="N732" s="69"/>
      <c r="O732" s="68"/>
      <c r="P732" s="68"/>
      <c r="Q732" s="68"/>
      <c r="R732" s="97"/>
      <c r="S732" s="66"/>
      <c r="T732" s="66"/>
      <c r="U732" s="69"/>
      <c r="V732" s="69"/>
      <c r="W732" s="69"/>
      <c r="X732" s="69"/>
    </row>
    <row r="733" spans="3:24" x14ac:dyDescent="0.3">
      <c r="C733" s="65"/>
      <c r="D733" s="65"/>
      <c r="E733" s="66"/>
      <c r="F733" s="66"/>
      <c r="G733" s="65"/>
      <c r="H733" s="67"/>
      <c r="I733" s="67"/>
      <c r="J733" s="65"/>
      <c r="K733" s="65"/>
      <c r="L733" s="68"/>
      <c r="M733" s="65"/>
      <c r="N733" s="69"/>
      <c r="O733" s="68"/>
      <c r="P733" s="68"/>
      <c r="Q733" s="68"/>
      <c r="R733" s="97"/>
      <c r="S733" s="66"/>
      <c r="T733" s="66"/>
      <c r="U733" s="69"/>
      <c r="V733" s="69"/>
      <c r="W733" s="69"/>
      <c r="X733" s="69"/>
    </row>
    <row r="734" spans="3:24" x14ac:dyDescent="0.3">
      <c r="C734" s="65"/>
      <c r="D734" s="65"/>
      <c r="E734" s="66"/>
      <c r="F734" s="66"/>
      <c r="G734" s="65"/>
      <c r="H734" s="67"/>
      <c r="I734" s="67"/>
      <c r="J734" s="65"/>
      <c r="K734" s="65"/>
      <c r="L734" s="68"/>
      <c r="M734" s="65"/>
      <c r="N734" s="69"/>
      <c r="O734" s="68"/>
      <c r="P734" s="68"/>
      <c r="Q734" s="68"/>
      <c r="R734" s="97"/>
      <c r="S734" s="66"/>
      <c r="T734" s="66"/>
      <c r="U734" s="69"/>
      <c r="V734" s="69"/>
      <c r="W734" s="69"/>
      <c r="X734" s="69"/>
    </row>
    <row r="735" spans="3:24" x14ac:dyDescent="0.3">
      <c r="C735" s="65"/>
      <c r="D735" s="65"/>
      <c r="E735" s="66"/>
      <c r="F735" s="66"/>
      <c r="G735" s="65"/>
      <c r="H735" s="67"/>
      <c r="I735" s="67"/>
      <c r="J735" s="65"/>
      <c r="K735" s="65"/>
      <c r="L735" s="68"/>
      <c r="M735" s="65"/>
      <c r="N735" s="69"/>
      <c r="O735" s="68"/>
      <c r="P735" s="68"/>
      <c r="Q735" s="68"/>
      <c r="R735" s="97"/>
      <c r="S735" s="66"/>
      <c r="T735" s="66"/>
      <c r="U735" s="69"/>
      <c r="V735" s="69"/>
      <c r="W735" s="69"/>
      <c r="X735" s="69"/>
    </row>
    <row r="736" spans="3:24" x14ac:dyDescent="0.3">
      <c r="C736" s="65"/>
      <c r="D736" s="65"/>
      <c r="E736" s="66"/>
      <c r="F736" s="66"/>
      <c r="G736" s="65"/>
      <c r="H736" s="67"/>
      <c r="I736" s="67"/>
      <c r="J736" s="65"/>
      <c r="K736" s="65"/>
      <c r="L736" s="68"/>
      <c r="M736" s="65"/>
      <c r="N736" s="69"/>
      <c r="O736" s="68"/>
      <c r="P736" s="68"/>
      <c r="Q736" s="68"/>
      <c r="R736" s="97"/>
      <c r="S736" s="66"/>
      <c r="T736" s="66"/>
      <c r="U736" s="69"/>
      <c r="V736" s="69"/>
      <c r="W736" s="69"/>
      <c r="X736" s="69"/>
    </row>
  </sheetData>
  <sheetProtection insertRows="0" selectLockedCells="1"/>
  <sortState ref="A8:X191">
    <sortCondition ref="A8:A191"/>
    <sortCondition ref="B8:B191"/>
  </sortState>
  <mergeCells count="6">
    <mergeCell ref="O4:Q4"/>
    <mergeCell ref="E4:N5"/>
    <mergeCell ref="S4:X4"/>
    <mergeCell ref="P5:Q5"/>
    <mergeCell ref="U5:V5"/>
    <mergeCell ref="W5:X5"/>
  </mergeCells>
  <dataValidations count="1">
    <dataValidation type="list" allowBlank="1" showInputMessage="1" showErrorMessage="1" error="Select from drop down list" sqref="D8:D316">
      <formula1>Category</formula1>
    </dataValidation>
  </dataValidations>
  <pageMargins left="0.25" right="0.25" top="0.5" bottom="0.25" header="0.3" footer="0.3"/>
  <pageSetup paperSize="5" scale="41" fitToHeight="0" orientation="landscape" r:id="rId1"/>
  <headerFooter>
    <oddHeader>&amp;RPage &amp;P of &amp;N
Super Co-Op Market Basket RFP #1702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>
      <selection activeCell="A9" sqref="A9"/>
    </sheetView>
  </sheetViews>
  <sheetFormatPr defaultRowHeight="14.4" x14ac:dyDescent="0.3"/>
  <sheetData>
    <row r="1" spans="1:1" x14ac:dyDescent="0.3">
      <c r="A1" t="s">
        <v>21</v>
      </c>
    </row>
    <row r="2" spans="1:1" x14ac:dyDescent="0.3">
      <c r="A2" t="s">
        <v>22</v>
      </c>
    </row>
    <row r="3" spans="1:1" x14ac:dyDescent="0.3">
      <c r="A3" t="s">
        <v>46</v>
      </c>
    </row>
    <row r="4" spans="1:1" x14ac:dyDescent="0.3">
      <c r="A4" t="s">
        <v>25</v>
      </c>
    </row>
    <row r="5" spans="1:1" x14ac:dyDescent="0.3">
      <c r="A5" t="s">
        <v>23</v>
      </c>
    </row>
    <row r="6" spans="1:1" x14ac:dyDescent="0.3">
      <c r="A6" t="s">
        <v>24</v>
      </c>
    </row>
    <row r="7" spans="1:1" x14ac:dyDescent="0.3">
      <c r="A7" t="s">
        <v>27</v>
      </c>
    </row>
    <row r="8" spans="1:1" x14ac:dyDescent="0.3">
      <c r="A8" t="s">
        <v>26</v>
      </c>
    </row>
    <row r="9" spans="1:1" x14ac:dyDescent="0.3">
      <c r="A9" t="s">
        <v>47</v>
      </c>
    </row>
    <row r="10" spans="1:1" x14ac:dyDescent="0.3">
      <c r="A10" t="s">
        <v>28</v>
      </c>
    </row>
    <row r="11" spans="1:1" x14ac:dyDescent="0.3">
      <c r="A11" t="s">
        <v>29</v>
      </c>
    </row>
    <row r="12" spans="1:1" x14ac:dyDescent="0.3">
      <c r="A12" t="s">
        <v>30</v>
      </c>
    </row>
    <row r="13" spans="1:1" x14ac:dyDescent="0.3">
      <c r="A13" t="s">
        <v>31</v>
      </c>
    </row>
    <row r="14" spans="1:1" x14ac:dyDescent="0.3">
      <c r="A14" t="s">
        <v>32</v>
      </c>
    </row>
    <row r="15" spans="1:1" x14ac:dyDescent="0.3">
      <c r="A15" t="s">
        <v>50</v>
      </c>
    </row>
    <row r="16" spans="1:1" x14ac:dyDescent="0.3">
      <c r="A16" t="s">
        <v>33</v>
      </c>
    </row>
    <row r="17" spans="1:1" x14ac:dyDescent="0.3">
      <c r="A17" t="s">
        <v>34</v>
      </c>
    </row>
    <row r="18" spans="1:1" x14ac:dyDescent="0.3">
      <c r="A18" t="s">
        <v>35</v>
      </c>
    </row>
    <row r="19" spans="1:1" x14ac:dyDescent="0.3">
      <c r="A19" t="s">
        <v>36</v>
      </c>
    </row>
    <row r="20" spans="1:1" x14ac:dyDescent="0.3">
      <c r="A20" t="s">
        <v>37</v>
      </c>
    </row>
    <row r="21" spans="1:1" x14ac:dyDescent="0.3">
      <c r="A21" t="s">
        <v>38</v>
      </c>
    </row>
    <row r="22" spans="1:1" x14ac:dyDescent="0.3">
      <c r="A22" t="s">
        <v>39</v>
      </c>
    </row>
    <row r="23" spans="1:1" x14ac:dyDescent="0.3">
      <c r="A23" t="s">
        <v>49</v>
      </c>
    </row>
    <row r="24" spans="1:1" x14ac:dyDescent="0.3">
      <c r="A24" t="s">
        <v>40</v>
      </c>
    </row>
    <row r="25" spans="1:1" x14ac:dyDescent="0.3">
      <c r="A25" t="s">
        <v>41</v>
      </c>
    </row>
    <row r="26" spans="1:1" x14ac:dyDescent="0.3">
      <c r="A26" t="s">
        <v>42</v>
      </c>
    </row>
    <row r="27" spans="1:1" x14ac:dyDescent="0.3">
      <c r="A27" t="s">
        <v>43</v>
      </c>
    </row>
    <row r="28" spans="1:1" x14ac:dyDescent="0.3">
      <c r="A28" t="s">
        <v>44</v>
      </c>
    </row>
    <row r="29" spans="1:1" x14ac:dyDescent="0.3">
      <c r="A29" t="s">
        <v>54</v>
      </c>
    </row>
    <row r="30" spans="1:1" x14ac:dyDescent="0.3">
      <c r="A30" t="s">
        <v>48</v>
      </c>
    </row>
    <row r="31" spans="1:1" x14ac:dyDescent="0.3">
      <c r="A31" t="s">
        <v>45</v>
      </c>
    </row>
  </sheetData>
  <sortState ref="A1:A3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Amendment #1</vt:lpstr>
      <vt:lpstr>Sheet3</vt:lpstr>
      <vt:lpstr>Category</vt:lpstr>
      <vt:lpstr>'Amendment #1'!Print_Area</vt:lpstr>
      <vt:lpstr>'Amendment #1'!Print_Titles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Lynnelle Grumbles</dc:creator>
  <cp:lastModifiedBy>Lynnelle Grumbles</cp:lastModifiedBy>
  <cp:lastPrinted>2017-12-12T17:59:59Z</cp:lastPrinted>
  <dcterms:created xsi:type="dcterms:W3CDTF">2016-01-13T20:02:35Z</dcterms:created>
  <dcterms:modified xsi:type="dcterms:W3CDTF">2017-12-20T16:38:10Z</dcterms:modified>
</cp:coreProperties>
</file>